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校外會工作區\011-口罩資料\110議員捐的口罩\"/>
    </mc:Choice>
  </mc:AlternateContent>
  <bookViews>
    <workbookView xWindow="0" yWindow="0" windowWidth="28800" windowHeight="11595"/>
  </bookViews>
  <sheets>
    <sheet name="附件5-分會分配" sheetId="6" r:id="rId1"/>
    <sheet name="工作表4" sheetId="10" r:id="rId2"/>
    <sheet name="工作表1 " sheetId="9" r:id="rId3"/>
  </sheets>
  <definedNames>
    <definedName name="_xlnm._FilterDatabase" localSheetId="2" hidden="1">'工作表1 '!$A$1:$H$190</definedName>
    <definedName name="_xlnm._FilterDatabase" localSheetId="0" hidden="1">'附件5-分會分配'!$A$2:$N$202</definedName>
    <definedName name="_xlnm.Print_Area" localSheetId="0">'附件5-分會分配'!$A$1:$O$200</definedName>
    <definedName name="_xlnm.Print_Titles" localSheetId="0">'附件5-分會分配'!$1:$2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5" i="6" l="1"/>
  <c r="J196" i="6"/>
  <c r="J197" i="6"/>
  <c r="J198" i="6"/>
  <c r="J199" i="6"/>
  <c r="J14" i="6"/>
  <c r="J15" i="6"/>
  <c r="J16" i="6"/>
  <c r="J17" i="6"/>
  <c r="J18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3" i="6"/>
  <c r="J74" i="6"/>
  <c r="J75" i="6"/>
  <c r="J76" i="6"/>
  <c r="J77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9" i="6"/>
  <c r="J120" i="6"/>
  <c r="J121" i="6"/>
  <c r="J122" i="6"/>
  <c r="J123" i="6"/>
  <c r="J124" i="6"/>
  <c r="J125" i="6"/>
  <c r="J126" i="6"/>
  <c r="J127" i="6"/>
  <c r="J128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2" i="6"/>
  <c r="J173" i="6"/>
  <c r="J174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4" i="6"/>
  <c r="J5" i="6"/>
  <c r="J6" i="6"/>
  <c r="J7" i="6"/>
  <c r="J8" i="6"/>
  <c r="J9" i="6"/>
  <c r="J10" i="6"/>
  <c r="J11" i="6"/>
  <c r="J12" i="6"/>
  <c r="J13" i="6"/>
  <c r="J3" i="6"/>
  <c r="J200" i="6" l="1"/>
  <c r="K179" i="6" s="1"/>
  <c r="L179" i="6" s="1"/>
  <c r="M179" i="6" s="1"/>
  <c r="N179" i="6" s="1"/>
  <c r="K199" i="6" l="1"/>
  <c r="L199" i="6" s="1"/>
  <c r="M199" i="6" s="1"/>
  <c r="N199" i="6" s="1"/>
  <c r="K177" i="6"/>
  <c r="L177" i="6" s="1"/>
  <c r="M177" i="6" s="1"/>
  <c r="N177" i="6" s="1"/>
  <c r="K29" i="6"/>
  <c r="L29" i="6" s="1"/>
  <c r="M29" i="6" s="1"/>
  <c r="N29" i="6" s="1"/>
  <c r="K172" i="6"/>
  <c r="L172" i="6" s="1"/>
  <c r="M172" i="6" s="1"/>
  <c r="N172" i="6" s="1"/>
  <c r="K173" i="6"/>
  <c r="L173" i="6" s="1"/>
  <c r="M173" i="6" s="1"/>
  <c r="N173" i="6" s="1"/>
  <c r="K156" i="6"/>
  <c r="L156" i="6" s="1"/>
  <c r="M156" i="6" s="1"/>
  <c r="K91" i="6"/>
  <c r="L91" i="6" s="1"/>
  <c r="M91" i="6" s="1"/>
  <c r="N91" i="6" s="1"/>
  <c r="K108" i="6"/>
  <c r="L108" i="6" s="1"/>
  <c r="M108" i="6" s="1"/>
  <c r="N108" i="6" s="1"/>
  <c r="K181" i="6"/>
  <c r="L181" i="6" s="1"/>
  <c r="M181" i="6" s="1"/>
  <c r="N181" i="6" s="1"/>
  <c r="K152" i="6"/>
  <c r="L152" i="6" s="1"/>
  <c r="M152" i="6" s="1"/>
  <c r="K174" i="6"/>
  <c r="L174" i="6" s="1"/>
  <c r="M174" i="6" s="1"/>
  <c r="N174" i="6" s="1"/>
  <c r="K141" i="6"/>
  <c r="L141" i="6" s="1"/>
  <c r="M141" i="6" s="1"/>
  <c r="K158" i="6"/>
  <c r="L158" i="6" s="1"/>
  <c r="M158" i="6" s="1"/>
  <c r="K3" i="6"/>
  <c r="L3" i="6" s="1"/>
  <c r="M3" i="6" s="1"/>
  <c r="N3" i="6" s="1"/>
  <c r="K59" i="6"/>
  <c r="L59" i="6" s="1"/>
  <c r="M59" i="6" s="1"/>
  <c r="N59" i="6" s="1"/>
  <c r="K20" i="6"/>
  <c r="L20" i="6" s="1"/>
  <c r="M20" i="6" s="1"/>
  <c r="N20" i="6" s="1"/>
  <c r="K38" i="6"/>
  <c r="L38" i="6" s="1"/>
  <c r="M38" i="6" s="1"/>
  <c r="N38" i="6" s="1"/>
  <c r="K82" i="6"/>
  <c r="L82" i="6" s="1"/>
  <c r="M82" i="6" s="1"/>
  <c r="N82" i="6" s="1"/>
  <c r="K18" i="6"/>
  <c r="L18" i="6" s="1"/>
  <c r="M18" i="6" s="1"/>
  <c r="N18" i="6" s="1"/>
  <c r="K94" i="6"/>
  <c r="L94" i="6" s="1"/>
  <c r="M94" i="6" s="1"/>
  <c r="N94" i="6" s="1"/>
  <c r="K126" i="6"/>
  <c r="L126" i="6" s="1"/>
  <c r="M126" i="6" s="1"/>
  <c r="N126" i="6" s="1"/>
  <c r="K62" i="6"/>
  <c r="L62" i="6" s="1"/>
  <c r="M62" i="6" s="1"/>
  <c r="N62" i="6" s="1"/>
  <c r="K54" i="6"/>
  <c r="L54" i="6" s="1"/>
  <c r="M54" i="6" s="1"/>
  <c r="N54" i="6" s="1"/>
  <c r="K90" i="6"/>
  <c r="L90" i="6" s="1"/>
  <c r="M90" i="6" s="1"/>
  <c r="N90" i="6" s="1"/>
  <c r="K95" i="6"/>
  <c r="L95" i="6" s="1"/>
  <c r="M95" i="6" s="1"/>
  <c r="N95" i="6" s="1"/>
  <c r="K188" i="6"/>
  <c r="L188" i="6" s="1"/>
  <c r="M188" i="6" s="1"/>
  <c r="N188" i="6" s="1"/>
  <c r="K5" i="6"/>
  <c r="L5" i="6" s="1"/>
  <c r="M5" i="6" s="1"/>
  <c r="N5" i="6" s="1"/>
  <c r="K8" i="6"/>
  <c r="L8" i="6" s="1"/>
  <c r="M8" i="6" s="1"/>
  <c r="N8" i="6" s="1"/>
  <c r="K157" i="6"/>
  <c r="L157" i="6" s="1"/>
  <c r="M157" i="6" s="1"/>
  <c r="K30" i="6"/>
  <c r="L30" i="6" s="1"/>
  <c r="M30" i="6" s="1"/>
  <c r="N30" i="6" s="1"/>
  <c r="K43" i="6"/>
  <c r="L43" i="6" s="1"/>
  <c r="M43" i="6" s="1"/>
  <c r="N43" i="6" s="1"/>
  <c r="K70" i="6"/>
  <c r="L70" i="6" s="1"/>
  <c r="M70" i="6" s="1"/>
  <c r="N70" i="6" s="1"/>
  <c r="K147" i="6"/>
  <c r="L147" i="6" s="1"/>
  <c r="M147" i="6" s="1"/>
  <c r="N147" i="6" s="1"/>
  <c r="K106" i="6"/>
  <c r="L106" i="6" s="1"/>
  <c r="M106" i="6" s="1"/>
  <c r="N106" i="6" s="1"/>
  <c r="K137" i="6"/>
  <c r="L137" i="6" s="1"/>
  <c r="M137" i="6" s="1"/>
  <c r="N137" i="6" s="1"/>
  <c r="K41" i="6"/>
  <c r="L41" i="6" s="1"/>
  <c r="M41" i="6" s="1"/>
  <c r="N41" i="6" s="1"/>
  <c r="K160" i="6"/>
  <c r="L160" i="6" s="1"/>
  <c r="M160" i="6" s="1"/>
  <c r="K88" i="6"/>
  <c r="L88" i="6" s="1"/>
  <c r="M88" i="6" s="1"/>
  <c r="N88" i="6" s="1"/>
  <c r="K155" i="6"/>
  <c r="L155" i="6" s="1"/>
  <c r="M155" i="6" s="1"/>
  <c r="K148" i="6"/>
  <c r="L148" i="6" s="1"/>
  <c r="M148" i="6" s="1"/>
  <c r="N148" i="6" s="1"/>
  <c r="K74" i="6"/>
  <c r="L74" i="6" s="1"/>
  <c r="M74" i="6" s="1"/>
  <c r="N74" i="6" s="1"/>
  <c r="K92" i="6"/>
  <c r="L92" i="6" s="1"/>
  <c r="M92" i="6" s="1"/>
  <c r="K169" i="6"/>
  <c r="L169" i="6" s="1"/>
  <c r="M169" i="6" s="1"/>
  <c r="N169" i="6" s="1"/>
  <c r="K42" i="6"/>
  <c r="L42" i="6" s="1"/>
  <c r="M42" i="6" s="1"/>
  <c r="N42" i="6" s="1"/>
  <c r="K109" i="6"/>
  <c r="L109" i="6" s="1"/>
  <c r="M109" i="6" s="1"/>
  <c r="K178" i="6"/>
  <c r="L178" i="6" s="1"/>
  <c r="M178" i="6" s="1"/>
  <c r="N178" i="6" s="1"/>
  <c r="K102" i="6"/>
  <c r="L102" i="6" s="1"/>
  <c r="M102" i="6" s="1"/>
  <c r="K120" i="6"/>
  <c r="L120" i="6" s="1"/>
  <c r="M120" i="6" s="1"/>
  <c r="N120" i="6" s="1"/>
  <c r="K197" i="6"/>
  <c r="L197" i="6" s="1"/>
  <c r="M197" i="6" s="1"/>
  <c r="N197" i="6" s="1"/>
  <c r="K80" i="6"/>
  <c r="L80" i="6" s="1"/>
  <c r="M80" i="6" s="1"/>
  <c r="N80" i="6" s="1"/>
  <c r="K189" i="6"/>
  <c r="L189" i="6" s="1"/>
  <c r="M189" i="6" s="1"/>
  <c r="K46" i="6"/>
  <c r="L46" i="6" s="1"/>
  <c r="M46" i="6" s="1"/>
  <c r="N46" i="6" s="1"/>
  <c r="K163" i="6"/>
  <c r="L163" i="6" s="1"/>
  <c r="M163" i="6" s="1"/>
  <c r="N163" i="6" s="1"/>
  <c r="K22" i="6"/>
  <c r="L22" i="6" s="1"/>
  <c r="M22" i="6" s="1"/>
  <c r="N22" i="6" s="1"/>
  <c r="K98" i="6"/>
  <c r="L98" i="6" s="1"/>
  <c r="M98" i="6" s="1"/>
  <c r="K164" i="6"/>
  <c r="L164" i="6" s="1"/>
  <c r="M164" i="6" s="1"/>
  <c r="K196" i="6"/>
  <c r="L196" i="6" s="1"/>
  <c r="M196" i="6" s="1"/>
  <c r="K111" i="6"/>
  <c r="L111" i="6" s="1"/>
  <c r="M111" i="6" s="1"/>
  <c r="N111" i="6" s="1"/>
  <c r="K83" i="6"/>
  <c r="L83" i="6" s="1"/>
  <c r="M83" i="6" s="1"/>
  <c r="N83" i="6" s="1"/>
  <c r="K149" i="6"/>
  <c r="L149" i="6" s="1"/>
  <c r="M149" i="6" s="1"/>
  <c r="N149" i="6" s="1"/>
  <c r="K51" i="6"/>
  <c r="L51" i="6" s="1"/>
  <c r="M51" i="6" s="1"/>
  <c r="N51" i="6" s="1"/>
  <c r="K15" i="6"/>
  <c r="L15" i="6" s="1"/>
  <c r="M15" i="6" s="1"/>
  <c r="N15" i="6" s="1"/>
  <c r="K100" i="6"/>
  <c r="L100" i="6" s="1"/>
  <c r="M100" i="6" s="1"/>
  <c r="K166" i="6"/>
  <c r="L166" i="6" s="1"/>
  <c r="M166" i="6" s="1"/>
  <c r="K50" i="6"/>
  <c r="L50" i="6" s="1"/>
  <c r="M50" i="6" s="1"/>
  <c r="N50" i="6" s="1"/>
  <c r="K117" i="6"/>
  <c r="L117" i="6" s="1"/>
  <c r="M117" i="6" s="1"/>
  <c r="K186" i="6"/>
  <c r="L186" i="6" s="1"/>
  <c r="M186" i="6" s="1"/>
  <c r="N186" i="6" s="1"/>
  <c r="K136" i="6"/>
  <c r="L136" i="6" s="1"/>
  <c r="M136" i="6" s="1"/>
  <c r="N136" i="6" s="1"/>
  <c r="K145" i="6"/>
  <c r="L145" i="6" s="1"/>
  <c r="M145" i="6" s="1"/>
  <c r="N145" i="6" s="1"/>
  <c r="K96" i="6"/>
  <c r="L96" i="6" s="1"/>
  <c r="M96" i="6" s="1"/>
  <c r="N96" i="6" s="1"/>
  <c r="K39" i="6"/>
  <c r="L39" i="6" s="1"/>
  <c r="M39" i="6" s="1"/>
  <c r="N39" i="6" s="1"/>
  <c r="K183" i="6"/>
  <c r="L183" i="6" s="1"/>
  <c r="M183" i="6" s="1"/>
  <c r="N183" i="6" s="1"/>
  <c r="K99" i="6"/>
  <c r="L99" i="6" s="1"/>
  <c r="M99" i="6" s="1"/>
  <c r="N99" i="6" s="1"/>
  <c r="K27" i="6"/>
  <c r="L27" i="6" s="1"/>
  <c r="M27" i="6" s="1"/>
  <c r="N27" i="6" s="1"/>
  <c r="K116" i="6"/>
  <c r="L116" i="6" s="1"/>
  <c r="M116" i="6" s="1"/>
  <c r="K67" i="6"/>
  <c r="L67" i="6" s="1"/>
  <c r="M67" i="6" s="1"/>
  <c r="N67" i="6" s="1"/>
  <c r="K13" i="6"/>
  <c r="L13" i="6" s="1"/>
  <c r="M13" i="6" s="1"/>
  <c r="N13" i="6" s="1"/>
  <c r="K35" i="6"/>
  <c r="L35" i="6" s="1"/>
  <c r="M35" i="6" s="1"/>
  <c r="N35" i="6" s="1"/>
  <c r="K144" i="6"/>
  <c r="L144" i="6" s="1"/>
  <c r="M144" i="6" s="1"/>
  <c r="N144" i="6" s="1"/>
  <c r="K190" i="6"/>
  <c r="L190" i="6" s="1"/>
  <c r="M190" i="6" s="1"/>
  <c r="K123" i="6"/>
  <c r="L123" i="6" s="1"/>
  <c r="M123" i="6" s="1"/>
  <c r="N123" i="6" s="1"/>
  <c r="K191" i="6"/>
  <c r="L191" i="6" s="1"/>
  <c r="M191" i="6" s="1"/>
  <c r="K44" i="6"/>
  <c r="L44" i="6" s="1"/>
  <c r="M44" i="6" s="1"/>
  <c r="N44" i="6" s="1"/>
  <c r="K180" i="6"/>
  <c r="L180" i="6" s="1"/>
  <c r="M180" i="6" s="1"/>
  <c r="N180" i="6" s="1"/>
  <c r="K107" i="6"/>
  <c r="L107" i="6" s="1"/>
  <c r="M107" i="6" s="1"/>
  <c r="N107" i="6" s="1"/>
  <c r="K176" i="6"/>
  <c r="L176" i="6" s="1"/>
  <c r="M176" i="6" s="1"/>
  <c r="N176" i="6" s="1"/>
  <c r="K79" i="6"/>
  <c r="L79" i="6" s="1"/>
  <c r="M79" i="6" s="1"/>
  <c r="N79" i="6" s="1"/>
  <c r="K58" i="6"/>
  <c r="L58" i="6" s="1"/>
  <c r="M58" i="6" s="1"/>
  <c r="N58" i="6" s="1"/>
  <c r="K125" i="6"/>
  <c r="L125" i="6" s="1"/>
  <c r="M125" i="6" s="1"/>
  <c r="N125" i="6" s="1"/>
  <c r="K4" i="6"/>
  <c r="L4" i="6" s="1"/>
  <c r="M4" i="6" s="1"/>
  <c r="N4" i="6" s="1"/>
  <c r="K76" i="6"/>
  <c r="L76" i="6" s="1"/>
  <c r="M76" i="6" s="1"/>
  <c r="N76" i="6" s="1"/>
  <c r="K143" i="6"/>
  <c r="L143" i="6" s="1"/>
  <c r="M143" i="6" s="1"/>
  <c r="K17" i="6"/>
  <c r="L17" i="6" s="1"/>
  <c r="M17" i="6" s="1"/>
  <c r="N17" i="6" s="1"/>
  <c r="K86" i="6"/>
  <c r="L86" i="6" s="1"/>
  <c r="M86" i="6" s="1"/>
  <c r="N86" i="6" s="1"/>
  <c r="K187" i="6"/>
  <c r="L187" i="6" s="1"/>
  <c r="M187" i="6" s="1"/>
  <c r="K28" i="6"/>
  <c r="L28" i="6" s="1"/>
  <c r="M28" i="6" s="1"/>
  <c r="N28" i="6" s="1"/>
  <c r="K63" i="6"/>
  <c r="L63" i="6" s="1"/>
  <c r="M63" i="6" s="1"/>
  <c r="N63" i="6" s="1"/>
  <c r="K114" i="6"/>
  <c r="L114" i="6" s="1"/>
  <c r="M114" i="6" s="1"/>
  <c r="K36" i="6"/>
  <c r="L36" i="6" s="1"/>
  <c r="M36" i="6" s="1"/>
  <c r="N36" i="6" s="1"/>
  <c r="K165" i="6"/>
  <c r="L165" i="6" s="1"/>
  <c r="M165" i="6" s="1"/>
  <c r="K49" i="6"/>
  <c r="L49" i="6" s="1"/>
  <c r="M49" i="6" s="1"/>
  <c r="N49" i="6" s="1"/>
  <c r="K185" i="6"/>
  <c r="L185" i="6" s="1"/>
  <c r="M185" i="6" s="1"/>
  <c r="N185" i="6" s="1"/>
  <c r="K135" i="6"/>
  <c r="L135" i="6" s="1"/>
  <c r="M135" i="6" s="1"/>
  <c r="N135" i="6" s="1"/>
  <c r="K7" i="6"/>
  <c r="L7" i="6" s="1"/>
  <c r="M7" i="6" s="1"/>
  <c r="N7" i="6" s="1"/>
  <c r="K37" i="6"/>
  <c r="L37" i="6" s="1"/>
  <c r="M37" i="6" s="1"/>
  <c r="N37" i="6" s="1"/>
  <c r="K104" i="6"/>
  <c r="L104" i="6" s="1"/>
  <c r="M104" i="6" s="1"/>
  <c r="N104" i="6" s="1"/>
  <c r="K71" i="6"/>
  <c r="L71" i="6" s="1"/>
  <c r="M71" i="6" s="1"/>
  <c r="N71" i="6" s="1"/>
  <c r="K47" i="6"/>
  <c r="L47" i="6" s="1"/>
  <c r="M47" i="6" s="1"/>
  <c r="N47" i="6" s="1"/>
  <c r="K45" i="6"/>
  <c r="L45" i="6" s="1"/>
  <c r="M45" i="6" s="1"/>
  <c r="N45" i="6" s="1"/>
  <c r="K112" i="6"/>
  <c r="L112" i="6" s="1"/>
  <c r="M112" i="6" s="1"/>
  <c r="N112" i="6" s="1"/>
  <c r="K198" i="6"/>
  <c r="L198" i="6" s="1"/>
  <c r="M198" i="6" s="1"/>
  <c r="K131" i="6"/>
  <c r="L131" i="6" s="1"/>
  <c r="M131" i="6" s="1"/>
  <c r="N131" i="6" s="1"/>
  <c r="K10" i="6"/>
  <c r="L10" i="6" s="1"/>
  <c r="M10" i="6" s="1"/>
  <c r="N10" i="6" s="1"/>
  <c r="K55" i="6"/>
  <c r="L55" i="6" s="1"/>
  <c r="M55" i="6" s="1"/>
  <c r="N55" i="6" s="1"/>
  <c r="K132" i="6"/>
  <c r="L132" i="6" s="1"/>
  <c r="M132" i="6" s="1"/>
  <c r="N132" i="6" s="1"/>
  <c r="K127" i="6"/>
  <c r="L127" i="6" s="1"/>
  <c r="M127" i="6" s="1"/>
  <c r="N127" i="6" s="1"/>
  <c r="K52" i="6"/>
  <c r="L52" i="6" s="1"/>
  <c r="M52" i="6" s="1"/>
  <c r="K14" i="6"/>
  <c r="L14" i="6" s="1"/>
  <c r="M14" i="6" s="1"/>
  <c r="N14" i="6" s="1"/>
  <c r="K115" i="6"/>
  <c r="L115" i="6" s="1"/>
  <c r="M115" i="6" s="1"/>
  <c r="N115" i="6" s="1"/>
  <c r="K184" i="6"/>
  <c r="L184" i="6" s="1"/>
  <c r="M184" i="6" s="1"/>
  <c r="K103" i="6"/>
  <c r="L103" i="6" s="1"/>
  <c r="M103" i="6" s="1"/>
  <c r="N103" i="6" s="1"/>
  <c r="K66" i="6"/>
  <c r="L66" i="6" s="1"/>
  <c r="M66" i="6" s="1"/>
  <c r="N66" i="6" s="1"/>
  <c r="K134" i="6"/>
  <c r="L134" i="6" s="1"/>
  <c r="M134" i="6" s="1"/>
  <c r="N134" i="6" s="1"/>
  <c r="K12" i="6"/>
  <c r="L12" i="6" s="1"/>
  <c r="M12" i="6" s="1"/>
  <c r="N12" i="6" s="1"/>
  <c r="K85" i="6"/>
  <c r="L85" i="6" s="1"/>
  <c r="M85" i="6" s="1"/>
  <c r="N85" i="6" s="1"/>
  <c r="K151" i="6"/>
  <c r="L151" i="6" s="1"/>
  <c r="M151" i="6" s="1"/>
  <c r="N151" i="6" s="1"/>
  <c r="K26" i="6"/>
  <c r="L26" i="6" s="1"/>
  <c r="M26" i="6" s="1"/>
  <c r="K110" i="6"/>
  <c r="L110" i="6" s="1"/>
  <c r="M110" i="6" s="1"/>
  <c r="K195" i="6"/>
  <c r="L195" i="6" s="1"/>
  <c r="M195" i="6" s="1"/>
  <c r="N195" i="6" s="1"/>
  <c r="K119" i="6"/>
  <c r="L119" i="6" s="1"/>
  <c r="M119" i="6" s="1"/>
  <c r="N119" i="6" s="1"/>
  <c r="K182" i="6"/>
  <c r="L182" i="6" s="1"/>
  <c r="M182" i="6" s="1"/>
  <c r="N182" i="6" s="1"/>
  <c r="K161" i="6"/>
  <c r="L161" i="6" s="1"/>
  <c r="M161" i="6" s="1"/>
  <c r="K53" i="6"/>
  <c r="L53" i="6" s="1"/>
  <c r="M53" i="6" s="1"/>
  <c r="N53" i="6" s="1"/>
  <c r="K121" i="6"/>
  <c r="L121" i="6" s="1"/>
  <c r="M121" i="6" s="1"/>
  <c r="N121" i="6" s="1"/>
  <c r="K21" i="6"/>
  <c r="L21" i="6" s="1"/>
  <c r="M21" i="6" s="1"/>
  <c r="N21" i="6" s="1"/>
  <c r="K139" i="6"/>
  <c r="L139" i="6" s="1"/>
  <c r="M139" i="6" s="1"/>
  <c r="K77" i="6"/>
  <c r="L77" i="6" s="1"/>
  <c r="M77" i="6" s="1"/>
  <c r="N77" i="6" s="1"/>
  <c r="K64" i="6"/>
  <c r="L64" i="6" s="1"/>
  <c r="M64" i="6" s="1"/>
  <c r="K140" i="6"/>
  <c r="L140" i="6" s="1"/>
  <c r="M140" i="6" s="1"/>
  <c r="K168" i="6"/>
  <c r="L168" i="6" s="1"/>
  <c r="M168" i="6" s="1"/>
  <c r="K69" i="6"/>
  <c r="L69" i="6" s="1"/>
  <c r="M69" i="6" s="1"/>
  <c r="N69" i="6" s="1"/>
  <c r="K23" i="6"/>
  <c r="L23" i="6" s="1"/>
  <c r="M23" i="6" s="1"/>
  <c r="N23" i="6" s="1"/>
  <c r="K124" i="6"/>
  <c r="L124" i="6" s="1"/>
  <c r="M124" i="6" s="1"/>
  <c r="N124" i="6" s="1"/>
  <c r="K192" i="6"/>
  <c r="L192" i="6" s="1"/>
  <c r="M192" i="6" s="1"/>
  <c r="K128" i="6"/>
  <c r="L128" i="6" s="1"/>
  <c r="M128" i="6" s="1"/>
  <c r="N128" i="6" s="1"/>
  <c r="K75" i="6"/>
  <c r="L75" i="6" s="1"/>
  <c r="M75" i="6" s="1"/>
  <c r="N75" i="6" s="1"/>
  <c r="K142" i="6"/>
  <c r="L142" i="6" s="1"/>
  <c r="M142" i="6" s="1"/>
  <c r="K25" i="6"/>
  <c r="L25" i="6" s="1"/>
  <c r="M25" i="6" s="1"/>
  <c r="K93" i="6"/>
  <c r="L93" i="6" s="1"/>
  <c r="M93" i="6" s="1"/>
  <c r="K159" i="6"/>
  <c r="L159" i="6" s="1"/>
  <c r="M159" i="6" s="1"/>
  <c r="K60" i="6"/>
  <c r="L60" i="6" s="1"/>
  <c r="M60" i="6" s="1"/>
  <c r="N60" i="6" s="1"/>
  <c r="K6" i="6"/>
  <c r="L6" i="6" s="1"/>
  <c r="M6" i="6" s="1"/>
  <c r="N6" i="6" s="1"/>
  <c r="K19" i="6"/>
  <c r="L19" i="6" s="1"/>
  <c r="M19" i="6" s="1"/>
  <c r="N19" i="6" s="1"/>
  <c r="K175" i="6"/>
  <c r="L175" i="6" s="1"/>
  <c r="M175" i="6" s="1"/>
  <c r="N175" i="6" s="1"/>
  <c r="K78" i="6"/>
  <c r="L78" i="6" s="1"/>
  <c r="M78" i="6" s="1"/>
  <c r="N78" i="6" s="1"/>
  <c r="K193" i="6"/>
  <c r="L193" i="6" s="1"/>
  <c r="M193" i="6" s="1"/>
  <c r="N193" i="6" s="1"/>
  <c r="K72" i="6"/>
  <c r="L72" i="6" s="1"/>
  <c r="M72" i="6" s="1"/>
  <c r="N72" i="6" s="1"/>
  <c r="K129" i="6"/>
  <c r="L129" i="6" s="1"/>
  <c r="M129" i="6" s="1"/>
  <c r="N129" i="6" s="1"/>
  <c r="K194" i="6"/>
  <c r="L194" i="6" s="1"/>
  <c r="M194" i="6" s="1"/>
  <c r="N194" i="6" s="1"/>
  <c r="K34" i="6"/>
  <c r="L34" i="6" s="1"/>
  <c r="M34" i="6" s="1"/>
  <c r="N34" i="6" s="1"/>
  <c r="K32" i="6"/>
  <c r="L32" i="6" s="1"/>
  <c r="M32" i="6" s="1"/>
  <c r="K97" i="6"/>
  <c r="L97" i="6" s="1"/>
  <c r="M97" i="6" s="1"/>
  <c r="N97" i="6" s="1"/>
  <c r="K162" i="6"/>
  <c r="L162" i="6" s="1"/>
  <c r="M162" i="6" s="1"/>
  <c r="K40" i="6"/>
  <c r="L40" i="6" s="1"/>
  <c r="M40" i="6" s="1"/>
  <c r="N40" i="6" s="1"/>
  <c r="K105" i="6"/>
  <c r="L105" i="6" s="1"/>
  <c r="M105" i="6" s="1"/>
  <c r="N105" i="6" s="1"/>
  <c r="K170" i="6"/>
  <c r="L170" i="6" s="1"/>
  <c r="M170" i="6" s="1"/>
  <c r="N170" i="6" s="1"/>
  <c r="K48" i="6"/>
  <c r="L48" i="6" s="1"/>
  <c r="M48" i="6" s="1"/>
  <c r="K113" i="6"/>
  <c r="L113" i="6" s="1"/>
  <c r="M113" i="6" s="1"/>
  <c r="N113" i="6" s="1"/>
  <c r="K24" i="6"/>
  <c r="L24" i="6" s="1"/>
  <c r="M24" i="6" s="1"/>
  <c r="N24" i="6" s="1"/>
  <c r="K89" i="6"/>
  <c r="L89" i="6" s="1"/>
  <c r="M89" i="6" s="1"/>
  <c r="N89" i="6" s="1"/>
  <c r="K154" i="6"/>
  <c r="L154" i="6" s="1"/>
  <c r="M154" i="6" s="1"/>
  <c r="K57" i="6"/>
  <c r="L57" i="6" s="1"/>
  <c r="M57" i="6" s="1"/>
  <c r="N57" i="6" s="1"/>
  <c r="K122" i="6"/>
  <c r="L122" i="6" s="1"/>
  <c r="M122" i="6" s="1"/>
  <c r="N122" i="6" s="1"/>
  <c r="K65" i="6"/>
  <c r="L65" i="6" s="1"/>
  <c r="M65" i="6" s="1"/>
  <c r="N65" i="6" s="1"/>
  <c r="K130" i="6"/>
  <c r="L130" i="6" s="1"/>
  <c r="M130" i="6" s="1"/>
  <c r="N130" i="6" s="1"/>
  <c r="K73" i="6"/>
  <c r="L73" i="6" s="1"/>
  <c r="M73" i="6" s="1"/>
  <c r="N73" i="6" s="1"/>
  <c r="K138" i="6"/>
  <c r="L138" i="6" s="1"/>
  <c r="M138" i="6" s="1"/>
  <c r="N138" i="6" s="1"/>
  <c r="K16" i="6"/>
  <c r="L16" i="6" s="1"/>
  <c r="M16" i="6" s="1"/>
  <c r="N16" i="6" s="1"/>
  <c r="K81" i="6"/>
  <c r="L81" i="6" s="1"/>
  <c r="M81" i="6" s="1"/>
  <c r="N81" i="6" s="1"/>
  <c r="K146" i="6"/>
  <c r="L146" i="6" s="1"/>
  <c r="M146" i="6" s="1"/>
  <c r="K87" i="6"/>
  <c r="L87" i="6" s="1"/>
  <c r="M87" i="6" s="1"/>
  <c r="N87" i="6" s="1"/>
  <c r="K31" i="6"/>
  <c r="L31" i="6" s="1"/>
  <c r="M31" i="6" s="1"/>
  <c r="N31" i="6" s="1"/>
  <c r="K133" i="6"/>
  <c r="L133" i="6" s="1"/>
  <c r="M133" i="6" s="1"/>
  <c r="N133" i="6" s="1"/>
  <c r="K11" i="6"/>
  <c r="L11" i="6" s="1"/>
  <c r="M11" i="6" s="1"/>
  <c r="N11" i="6" s="1"/>
  <c r="K153" i="6"/>
  <c r="L153" i="6" s="1"/>
  <c r="M153" i="6" s="1"/>
  <c r="K84" i="6"/>
  <c r="L84" i="6" s="1"/>
  <c r="M84" i="6" s="1"/>
  <c r="N84" i="6" s="1"/>
  <c r="K150" i="6"/>
  <c r="L150" i="6" s="1"/>
  <c r="M150" i="6" s="1"/>
  <c r="N150" i="6" s="1"/>
  <c r="K33" i="6"/>
  <c r="L33" i="6" s="1"/>
  <c r="M33" i="6" s="1"/>
  <c r="N33" i="6" s="1"/>
  <c r="K101" i="6"/>
  <c r="L101" i="6" s="1"/>
  <c r="M101" i="6" s="1"/>
  <c r="N101" i="6" s="1"/>
  <c r="K167" i="6"/>
  <c r="L167" i="6" s="1"/>
  <c r="M167" i="6" s="1"/>
  <c r="N167" i="6" s="1"/>
  <c r="K68" i="6"/>
  <c r="L68" i="6" s="1"/>
  <c r="M68" i="6" s="1"/>
  <c r="N68" i="6" s="1"/>
  <c r="K61" i="6"/>
  <c r="L61" i="6" s="1"/>
  <c r="M61" i="6" s="1"/>
  <c r="N61" i="6" s="1"/>
  <c r="K9" i="6"/>
  <c r="L9" i="6" s="1"/>
  <c r="M9" i="6" s="1"/>
  <c r="N9" i="6" s="1"/>
  <c r="N56" i="6" l="1"/>
  <c r="N118" i="6"/>
  <c r="N200" i="6"/>
  <c r="N171" i="6"/>
  <c r="M200" i="6"/>
  <c r="B190" i="9" l="1"/>
  <c r="C7" i="9" l="1"/>
  <c r="D7" i="9" s="1"/>
  <c r="C15" i="9"/>
  <c r="D15" i="9" s="1"/>
  <c r="C23" i="9"/>
  <c r="D23" i="9" s="1"/>
  <c r="C31" i="9"/>
  <c r="D31" i="9" s="1"/>
  <c r="C44" i="9"/>
  <c r="D44" i="9" s="1"/>
  <c r="C49" i="9"/>
  <c r="D49" i="9" s="1"/>
  <c r="C57" i="9"/>
  <c r="D57" i="9" s="1"/>
  <c r="C65" i="9"/>
  <c r="D65" i="9" s="1"/>
  <c r="C70" i="9"/>
  <c r="D70" i="9" s="1"/>
  <c r="C78" i="9"/>
  <c r="D78" i="9" s="1"/>
  <c r="C99" i="9"/>
  <c r="D99" i="9" s="1"/>
  <c r="C104" i="9"/>
  <c r="D104" i="9" s="1"/>
  <c r="C112" i="9"/>
  <c r="D112" i="9" s="1"/>
  <c r="C127" i="9"/>
  <c r="D127" i="9" s="1"/>
  <c r="C135" i="9"/>
  <c r="D135" i="9" s="1"/>
  <c r="C4" i="9"/>
  <c r="D4" i="9" s="1"/>
  <c r="C12" i="9"/>
  <c r="D12" i="9" s="1"/>
  <c r="C20" i="9"/>
  <c r="D20" i="9" s="1"/>
  <c r="C28" i="9"/>
  <c r="D28" i="9" s="1"/>
  <c r="C36" i="9"/>
  <c r="D36" i="9" s="1"/>
  <c r="C41" i="9"/>
  <c r="D41" i="9" s="1"/>
  <c r="C9" i="9"/>
  <c r="D9" i="9" s="1"/>
  <c r="C17" i="9"/>
  <c r="D17" i="9" s="1"/>
  <c r="C25" i="9"/>
  <c r="D25" i="9" s="1"/>
  <c r="C33" i="9"/>
  <c r="D33" i="9" s="1"/>
  <c r="C38" i="9"/>
  <c r="D38" i="9" s="1"/>
  <c r="C46" i="9"/>
  <c r="D46" i="9" s="1"/>
  <c r="C51" i="9"/>
  <c r="D51" i="9" s="1"/>
  <c r="C59" i="9"/>
  <c r="D59" i="9" s="1"/>
  <c r="C67" i="9"/>
  <c r="D67" i="9" s="1"/>
  <c r="C72" i="9"/>
  <c r="D72" i="9" s="1"/>
  <c r="C80" i="9"/>
  <c r="D80" i="9" s="1"/>
  <c r="C96" i="9"/>
  <c r="D96" i="9" s="1"/>
  <c r="C106" i="9"/>
  <c r="D106" i="9" s="1"/>
  <c r="C114" i="9"/>
  <c r="D114" i="9" s="1"/>
  <c r="C121" i="9"/>
  <c r="D121" i="9" s="1"/>
  <c r="C129" i="9"/>
  <c r="D129" i="9" s="1"/>
  <c r="C139" i="9"/>
  <c r="D139" i="9" s="1"/>
  <c r="C3" i="9"/>
  <c r="D3" i="9" s="1"/>
  <c r="C11" i="9"/>
  <c r="D11" i="9" s="1"/>
  <c r="C19" i="9"/>
  <c r="D19" i="9" s="1"/>
  <c r="C27" i="9"/>
  <c r="D27" i="9" s="1"/>
  <c r="C35" i="9"/>
  <c r="D35" i="9" s="1"/>
  <c r="C40" i="9"/>
  <c r="D40" i="9" s="1"/>
  <c r="C48" i="9"/>
  <c r="D48" i="9" s="1"/>
  <c r="C53" i="9"/>
  <c r="D53" i="9" s="1"/>
  <c r="C61" i="9"/>
  <c r="D61" i="9" s="1"/>
  <c r="C74" i="9"/>
  <c r="D74" i="9" s="1"/>
  <c r="C82" i="9"/>
  <c r="D82" i="9" s="1"/>
  <c r="C89" i="9"/>
  <c r="D89" i="9" s="1"/>
  <c r="C8" i="9"/>
  <c r="D8" i="9" s="1"/>
  <c r="C16" i="9"/>
  <c r="D16" i="9" s="1"/>
  <c r="C24" i="9"/>
  <c r="D24" i="9" s="1"/>
  <c r="C32" i="9"/>
  <c r="D32" i="9" s="1"/>
  <c r="C37" i="9"/>
  <c r="D37" i="9" s="1"/>
  <c r="C45" i="9"/>
  <c r="D45" i="9" s="1"/>
  <c r="C50" i="9"/>
  <c r="D50" i="9" s="1"/>
  <c r="C58" i="9"/>
  <c r="D58" i="9" s="1"/>
  <c r="C66" i="9"/>
  <c r="D66" i="9" s="1"/>
  <c r="C71" i="9"/>
  <c r="D71" i="9" s="1"/>
  <c r="C79" i="9"/>
  <c r="D79" i="9" s="1"/>
  <c r="C84" i="9"/>
  <c r="D84" i="9" s="1"/>
  <c r="C91" i="9"/>
  <c r="D91" i="9" s="1"/>
  <c r="C93" i="9"/>
  <c r="D93" i="9" s="1"/>
  <c r="C95" i="9"/>
  <c r="D95" i="9" s="1"/>
  <c r="C100" i="9"/>
  <c r="D100" i="9" s="1"/>
  <c r="C2" i="9"/>
  <c r="D2" i="9" s="1"/>
  <c r="C56" i="9"/>
  <c r="D56" i="9" s="1"/>
  <c r="C69" i="9"/>
  <c r="D69" i="9" s="1"/>
  <c r="C109" i="9"/>
  <c r="D109" i="9" s="1"/>
  <c r="C118" i="9"/>
  <c r="D118" i="9" s="1"/>
  <c r="C131" i="9"/>
  <c r="D131" i="9" s="1"/>
  <c r="C133" i="9"/>
  <c r="D133" i="9" s="1"/>
  <c r="C145" i="9"/>
  <c r="D145" i="9" s="1"/>
  <c r="C157" i="9"/>
  <c r="D157" i="9" s="1"/>
  <c r="C164" i="9"/>
  <c r="D164" i="9" s="1"/>
  <c r="C173" i="9"/>
  <c r="D173" i="9" s="1"/>
  <c r="C175" i="9"/>
  <c r="D175" i="9" s="1"/>
  <c r="C177" i="9"/>
  <c r="D177" i="9" s="1"/>
  <c r="C181" i="9"/>
  <c r="D181" i="9" s="1"/>
  <c r="C185" i="9"/>
  <c r="D185" i="9" s="1"/>
  <c r="C189" i="9"/>
  <c r="D189" i="9" s="1"/>
  <c r="C13" i="9"/>
  <c r="D13" i="9" s="1"/>
  <c r="C30" i="9"/>
  <c r="D30" i="9" s="1"/>
  <c r="C98" i="9"/>
  <c r="D98" i="9" s="1"/>
  <c r="C63" i="9"/>
  <c r="D63" i="9" s="1"/>
  <c r="C76" i="9"/>
  <c r="D76" i="9" s="1"/>
  <c r="C86" i="9"/>
  <c r="D86" i="9" s="1"/>
  <c r="C97" i="9"/>
  <c r="D97" i="9" s="1"/>
  <c r="C103" i="9"/>
  <c r="D103" i="9" s="1"/>
  <c r="C105" i="9"/>
  <c r="D105" i="9" s="1"/>
  <c r="C107" i="9"/>
  <c r="D107" i="9" s="1"/>
  <c r="C116" i="9"/>
  <c r="D116" i="9" s="1"/>
  <c r="C138" i="9"/>
  <c r="D138" i="9" s="1"/>
  <c r="C140" i="9"/>
  <c r="D140" i="9" s="1"/>
  <c r="C142" i="9"/>
  <c r="D142" i="9" s="1"/>
  <c r="C147" i="9"/>
  <c r="D147" i="9" s="1"/>
  <c r="C152" i="9"/>
  <c r="D152" i="9" s="1"/>
  <c r="C159" i="9"/>
  <c r="D159" i="9" s="1"/>
  <c r="C166" i="9"/>
  <c r="D166" i="9" s="1"/>
  <c r="C179" i="9"/>
  <c r="D179" i="9" s="1"/>
  <c r="C183" i="9"/>
  <c r="D183" i="9" s="1"/>
  <c r="C187" i="9"/>
  <c r="D187" i="9" s="1"/>
  <c r="C43" i="9"/>
  <c r="D43" i="9" s="1"/>
  <c r="C77" i="9"/>
  <c r="D77" i="9" s="1"/>
  <c r="C29" i="9"/>
  <c r="D29" i="9" s="1"/>
  <c r="C42" i="9"/>
  <c r="D42" i="9" s="1"/>
  <c r="C60" i="9"/>
  <c r="D60" i="9" s="1"/>
  <c r="C73" i="9"/>
  <c r="D73" i="9" s="1"/>
  <c r="C123" i="9"/>
  <c r="D123" i="9" s="1"/>
  <c r="C125" i="9"/>
  <c r="D125" i="9" s="1"/>
  <c r="C149" i="9"/>
  <c r="D149" i="9" s="1"/>
  <c r="C154" i="9"/>
  <c r="D154" i="9" s="1"/>
  <c r="C161" i="9"/>
  <c r="D161" i="9" s="1"/>
  <c r="C168" i="9"/>
  <c r="D168" i="9" s="1"/>
  <c r="C170" i="9"/>
  <c r="D170" i="9" s="1"/>
  <c r="C34" i="9"/>
  <c r="D34" i="9" s="1"/>
  <c r="C64" i="9"/>
  <c r="D64" i="9" s="1"/>
  <c r="C87" i="9"/>
  <c r="D87" i="9" s="1"/>
  <c r="C21" i="9"/>
  <c r="D21" i="9" s="1"/>
  <c r="C54" i="9"/>
  <c r="D54" i="9" s="1"/>
  <c r="C83" i="9"/>
  <c r="D83" i="9" s="1"/>
  <c r="C90" i="9"/>
  <c r="D90" i="9" s="1"/>
  <c r="C94" i="9"/>
  <c r="D94" i="9" s="1"/>
  <c r="C101" i="9"/>
  <c r="D101" i="9" s="1"/>
  <c r="C134" i="9"/>
  <c r="D134" i="9" s="1"/>
  <c r="C136" i="9"/>
  <c r="D136" i="9" s="1"/>
  <c r="C144" i="9"/>
  <c r="D144" i="9" s="1"/>
  <c r="C47" i="9"/>
  <c r="D47" i="9" s="1"/>
  <c r="C5" i="9"/>
  <c r="D5" i="9" s="1"/>
  <c r="C22" i="9"/>
  <c r="D22" i="9" s="1"/>
  <c r="C26" i="9"/>
  <c r="D26" i="9" s="1"/>
  <c r="C39" i="9"/>
  <c r="D39" i="9" s="1"/>
  <c r="C55" i="9"/>
  <c r="D55" i="9" s="1"/>
  <c r="C117" i="9"/>
  <c r="D117" i="9" s="1"/>
  <c r="C126" i="9"/>
  <c r="D126" i="9" s="1"/>
  <c r="C128" i="9"/>
  <c r="D128" i="9" s="1"/>
  <c r="C130" i="9"/>
  <c r="D130" i="9" s="1"/>
  <c r="C146" i="9"/>
  <c r="D146" i="9" s="1"/>
  <c r="C148" i="9"/>
  <c r="D148" i="9" s="1"/>
  <c r="C158" i="9"/>
  <c r="D158" i="9" s="1"/>
  <c r="C160" i="9"/>
  <c r="D160" i="9" s="1"/>
  <c r="C165" i="9"/>
  <c r="D165" i="9" s="1"/>
  <c r="C167" i="9"/>
  <c r="D167" i="9" s="1"/>
  <c r="C178" i="9"/>
  <c r="D178" i="9" s="1"/>
  <c r="C180" i="9"/>
  <c r="D180" i="9" s="1"/>
  <c r="C182" i="9"/>
  <c r="D182" i="9" s="1"/>
  <c r="C184" i="9"/>
  <c r="D184" i="9" s="1"/>
  <c r="C186" i="9"/>
  <c r="D186" i="9" s="1"/>
  <c r="C188" i="9"/>
  <c r="D188" i="9" s="1"/>
  <c r="C190" i="9"/>
  <c r="C14" i="9"/>
  <c r="D14" i="9" s="1"/>
  <c r="C18" i="9"/>
  <c r="D18" i="9" s="1"/>
  <c r="C10" i="9"/>
  <c r="D10" i="9" s="1"/>
  <c r="C119" i="9"/>
  <c r="D119" i="9" s="1"/>
  <c r="C151" i="9"/>
  <c r="D151" i="9" s="1"/>
  <c r="C155" i="9"/>
  <c r="D155" i="9" s="1"/>
  <c r="C102" i="9"/>
  <c r="D102" i="9" s="1"/>
  <c r="C115" i="9"/>
  <c r="D115" i="9" s="1"/>
  <c r="C75" i="9"/>
  <c r="D75" i="9" s="1"/>
  <c r="C110" i="9"/>
  <c r="D110" i="9" s="1"/>
  <c r="C172" i="9"/>
  <c r="D172" i="9" s="1"/>
  <c r="C68" i="9"/>
  <c r="D68" i="9" s="1"/>
  <c r="C124" i="9"/>
  <c r="D124" i="9" s="1"/>
  <c r="C108" i="9"/>
  <c r="D108" i="9" s="1"/>
  <c r="C113" i="9"/>
  <c r="D113" i="9" s="1"/>
  <c r="C137" i="9"/>
  <c r="D137" i="9" s="1"/>
  <c r="C156" i="9"/>
  <c r="D156" i="9" s="1"/>
  <c r="C88" i="9"/>
  <c r="D88" i="9" s="1"/>
  <c r="C171" i="9"/>
  <c r="D171" i="9" s="1"/>
  <c r="C153" i="9"/>
  <c r="D153" i="9" s="1"/>
  <c r="C174" i="9"/>
  <c r="D174" i="9" s="1"/>
  <c r="C85" i="9"/>
  <c r="D85" i="9" s="1"/>
  <c r="C120" i="9"/>
  <c r="D120" i="9" s="1"/>
  <c r="C132" i="9"/>
  <c r="D132" i="9" s="1"/>
  <c r="C143" i="9"/>
  <c r="D143" i="9" s="1"/>
  <c r="C176" i="9"/>
  <c r="D176" i="9" s="1"/>
  <c r="C62" i="9"/>
  <c r="D62" i="9" s="1"/>
  <c r="C162" i="9"/>
  <c r="D162" i="9" s="1"/>
  <c r="C81" i="9"/>
  <c r="D81" i="9" s="1"/>
  <c r="C52" i="9"/>
  <c r="D52" i="9" s="1"/>
  <c r="C122" i="9"/>
  <c r="D122" i="9" s="1"/>
  <c r="C163" i="9"/>
  <c r="D163" i="9" s="1"/>
  <c r="C92" i="9"/>
  <c r="D92" i="9" s="1"/>
  <c r="C111" i="9"/>
  <c r="D111" i="9" s="1"/>
  <c r="C141" i="9"/>
  <c r="D141" i="9" s="1"/>
  <c r="C6" i="9"/>
  <c r="D6" i="9" s="1"/>
  <c r="C150" i="9"/>
  <c r="D150" i="9" s="1"/>
  <c r="C169" i="9"/>
  <c r="D169" i="9" s="1"/>
  <c r="E14" i="9" l="1"/>
  <c r="F14" i="9"/>
  <c r="G14" i="9" s="1"/>
  <c r="E144" i="9"/>
  <c r="F144" i="9"/>
  <c r="G144" i="9" s="1"/>
  <c r="F149" i="9"/>
  <c r="G149" i="9" s="1"/>
  <c r="E149" i="9"/>
  <c r="E43" i="9"/>
  <c r="F43" i="9"/>
  <c r="G43" i="9" s="1"/>
  <c r="E142" i="9"/>
  <c r="F142" i="9"/>
  <c r="G142" i="9" s="1"/>
  <c r="E86" i="9"/>
  <c r="F86" i="9"/>
  <c r="G86" i="9" s="1"/>
  <c r="E181" i="9"/>
  <c r="F181" i="9"/>
  <c r="E131" i="9"/>
  <c r="F131" i="9"/>
  <c r="G131" i="9" s="1"/>
  <c r="F93" i="9"/>
  <c r="E93" i="9"/>
  <c r="F45" i="9"/>
  <c r="G45" i="9" s="1"/>
  <c r="E45" i="9"/>
  <c r="E74" i="9"/>
  <c r="F74" i="9"/>
  <c r="G74" i="9" s="1"/>
  <c r="E11" i="9"/>
  <c r="F11" i="9"/>
  <c r="G11" i="9" s="1"/>
  <c r="E80" i="9"/>
  <c r="F80" i="9"/>
  <c r="G80" i="9" s="1"/>
  <c r="E25" i="9"/>
  <c r="F25" i="9"/>
  <c r="G25" i="9" s="1"/>
  <c r="F4" i="9"/>
  <c r="G4" i="9" s="1"/>
  <c r="E4" i="9"/>
  <c r="E65" i="9"/>
  <c r="F65" i="9"/>
  <c r="G65" i="9" s="1"/>
  <c r="E143" i="9"/>
  <c r="F143" i="9"/>
  <c r="G143" i="9" s="1"/>
  <c r="F167" i="9"/>
  <c r="G167" i="9" s="1"/>
  <c r="E167" i="9"/>
  <c r="E115" i="9"/>
  <c r="F115" i="9"/>
  <c r="G115" i="9" s="1"/>
  <c r="F117" i="9"/>
  <c r="G117" i="9" s="1"/>
  <c r="E117" i="9"/>
  <c r="F136" i="9"/>
  <c r="E136" i="9"/>
  <c r="E87" i="9"/>
  <c r="F87" i="9"/>
  <c r="E125" i="9"/>
  <c r="F125" i="9"/>
  <c r="G125" i="9" s="1"/>
  <c r="E187" i="9"/>
  <c r="F187" i="9"/>
  <c r="F140" i="9"/>
  <c r="G140" i="9" s="1"/>
  <c r="E140" i="9"/>
  <c r="E76" i="9"/>
  <c r="F76" i="9"/>
  <c r="G76" i="9" s="1"/>
  <c r="E177" i="9"/>
  <c r="F177" i="9"/>
  <c r="G177" i="9" s="1"/>
  <c r="E118" i="9"/>
  <c r="F118" i="9"/>
  <c r="G118" i="9" s="1"/>
  <c r="F91" i="9"/>
  <c r="E91" i="9"/>
  <c r="F37" i="9"/>
  <c r="G37" i="9" s="1"/>
  <c r="E37" i="9"/>
  <c r="E61" i="9"/>
  <c r="F61" i="9"/>
  <c r="G61" i="9" s="1"/>
  <c r="E3" i="9"/>
  <c r="F3" i="9"/>
  <c r="G3" i="9" s="1"/>
  <c r="E72" i="9"/>
  <c r="F72" i="9"/>
  <c r="G72" i="9" s="1"/>
  <c r="E17" i="9"/>
  <c r="F17" i="9"/>
  <c r="G17" i="9" s="1"/>
  <c r="E135" i="9"/>
  <c r="F135" i="9"/>
  <c r="G135" i="9" s="1"/>
  <c r="E57" i="9"/>
  <c r="F57" i="9"/>
  <c r="G57" i="9" s="1"/>
  <c r="F92" i="9"/>
  <c r="E92" i="9"/>
  <c r="F75" i="9"/>
  <c r="G75" i="9" s="1"/>
  <c r="E75" i="9"/>
  <c r="E21" i="9"/>
  <c r="F21" i="9"/>
  <c r="G21" i="9" s="1"/>
  <c r="E132" i="9"/>
  <c r="F132" i="9"/>
  <c r="G132" i="9" s="1"/>
  <c r="F165" i="9"/>
  <c r="E165" i="9"/>
  <c r="F120" i="9"/>
  <c r="G120" i="9" s="1"/>
  <c r="E120" i="9"/>
  <c r="E102" i="9"/>
  <c r="F102" i="9"/>
  <c r="G102" i="9" s="1"/>
  <c r="F160" i="9"/>
  <c r="G160" i="9" s="1"/>
  <c r="E160" i="9"/>
  <c r="E134" i="9"/>
  <c r="F134" i="9"/>
  <c r="G134" i="9" s="1"/>
  <c r="E64" i="9"/>
  <c r="F64" i="9"/>
  <c r="G64" i="9" s="1"/>
  <c r="E183" i="9"/>
  <c r="F183" i="9"/>
  <c r="E63" i="9"/>
  <c r="F63" i="9"/>
  <c r="G63" i="9" s="1"/>
  <c r="E109" i="9"/>
  <c r="F109" i="9"/>
  <c r="G109" i="9" s="1"/>
  <c r="E53" i="9"/>
  <c r="F53" i="9"/>
  <c r="G53" i="9" s="1"/>
  <c r="E139" i="9"/>
  <c r="F139" i="9"/>
  <c r="G139" i="9" s="1"/>
  <c r="E67" i="9"/>
  <c r="F67" i="9"/>
  <c r="G67" i="9" s="1"/>
  <c r="E49" i="9"/>
  <c r="F49" i="9"/>
  <c r="G49" i="9" s="1"/>
  <c r="E169" i="9"/>
  <c r="F169" i="9"/>
  <c r="F52" i="9"/>
  <c r="G52" i="9" s="1"/>
  <c r="E52" i="9"/>
  <c r="F85" i="9"/>
  <c r="G85" i="9" s="1"/>
  <c r="E85" i="9"/>
  <c r="F108" i="9"/>
  <c r="G108" i="9" s="1"/>
  <c r="E108" i="9"/>
  <c r="E155" i="9"/>
  <c r="F155" i="9"/>
  <c r="G155" i="9" s="1"/>
  <c r="F186" i="9"/>
  <c r="E186" i="9"/>
  <c r="F158" i="9"/>
  <c r="E158" i="9"/>
  <c r="E39" i="9"/>
  <c r="F39" i="9"/>
  <c r="G39" i="9" s="1"/>
  <c r="F101" i="9"/>
  <c r="G101" i="9" s="1"/>
  <c r="E101" i="9"/>
  <c r="E34" i="9"/>
  <c r="F34" i="9"/>
  <c r="G34" i="9" s="1"/>
  <c r="F73" i="9"/>
  <c r="G73" i="9" s="1"/>
  <c r="E73" i="9"/>
  <c r="E179" i="9"/>
  <c r="F179" i="9"/>
  <c r="E116" i="9"/>
  <c r="F116" i="9"/>
  <c r="E98" i="9"/>
  <c r="F98" i="9"/>
  <c r="G98" i="9" s="1"/>
  <c r="E173" i="9"/>
  <c r="F173" i="9"/>
  <c r="E69" i="9"/>
  <c r="F69" i="9"/>
  <c r="G69" i="9" s="1"/>
  <c r="F79" i="9"/>
  <c r="G79" i="9" s="1"/>
  <c r="E79" i="9"/>
  <c r="F24" i="9"/>
  <c r="G24" i="9" s="1"/>
  <c r="E24" i="9"/>
  <c r="E48" i="9"/>
  <c r="F48" i="9"/>
  <c r="E129" i="9"/>
  <c r="F129" i="9"/>
  <c r="G129" i="9" s="1"/>
  <c r="E59" i="9"/>
  <c r="F59" i="9"/>
  <c r="G59" i="9" s="1"/>
  <c r="F41" i="9"/>
  <c r="G41" i="9" s="1"/>
  <c r="E41" i="9"/>
  <c r="E112" i="9"/>
  <c r="F112" i="9"/>
  <c r="G112" i="9" s="1"/>
  <c r="E44" i="9"/>
  <c r="F44" i="9"/>
  <c r="G44" i="9" s="1"/>
  <c r="F16" i="9"/>
  <c r="G16" i="9" s="1"/>
  <c r="E16" i="9"/>
  <c r="F40" i="9"/>
  <c r="G40" i="9" s="1"/>
  <c r="E40" i="9"/>
  <c r="F121" i="9"/>
  <c r="G121" i="9" s="1"/>
  <c r="E121" i="9"/>
  <c r="E51" i="9"/>
  <c r="F51" i="9"/>
  <c r="G51" i="9" s="1"/>
  <c r="F36" i="9"/>
  <c r="E36" i="9"/>
  <c r="E104" i="9"/>
  <c r="F104" i="9"/>
  <c r="G104" i="9" s="1"/>
  <c r="E31" i="9"/>
  <c r="F31" i="9"/>
  <c r="G31" i="9" s="1"/>
  <c r="F32" i="9"/>
  <c r="G32" i="9" s="1"/>
  <c r="E32" i="9"/>
  <c r="E127" i="9"/>
  <c r="F127" i="9"/>
  <c r="G127" i="9" s="1"/>
  <c r="F81" i="9"/>
  <c r="G81" i="9" s="1"/>
  <c r="E81" i="9"/>
  <c r="F124" i="9"/>
  <c r="G124" i="9" s="1"/>
  <c r="E124" i="9"/>
  <c r="F184" i="9"/>
  <c r="E184" i="9"/>
  <c r="F148" i="9"/>
  <c r="G148" i="9" s="1"/>
  <c r="E148" i="9"/>
  <c r="F94" i="9"/>
  <c r="E94" i="9"/>
  <c r="F170" i="9"/>
  <c r="G170" i="9" s="1"/>
  <c r="E170" i="9"/>
  <c r="E166" i="9"/>
  <c r="F166" i="9"/>
  <c r="E30" i="9"/>
  <c r="F30" i="9"/>
  <c r="G30" i="9" s="1"/>
  <c r="E56" i="9"/>
  <c r="F56" i="9"/>
  <c r="G56" i="9" s="1"/>
  <c r="E6" i="9"/>
  <c r="F6" i="9"/>
  <c r="G6" i="9" s="1"/>
  <c r="E162" i="9"/>
  <c r="F162" i="9"/>
  <c r="G162" i="9" s="1"/>
  <c r="E153" i="9"/>
  <c r="F153" i="9"/>
  <c r="F68" i="9"/>
  <c r="E68" i="9"/>
  <c r="E119" i="9"/>
  <c r="F119" i="9"/>
  <c r="F182" i="9"/>
  <c r="E182" i="9"/>
  <c r="F146" i="9"/>
  <c r="E146" i="9"/>
  <c r="E22" i="9"/>
  <c r="F22" i="9"/>
  <c r="G22" i="9" s="1"/>
  <c r="F90" i="9"/>
  <c r="E90" i="9"/>
  <c r="F168" i="9"/>
  <c r="E168" i="9"/>
  <c r="E42" i="9"/>
  <c r="F42" i="9"/>
  <c r="G42" i="9" s="1"/>
  <c r="E159" i="9"/>
  <c r="F159" i="9"/>
  <c r="F105" i="9"/>
  <c r="G105" i="9" s="1"/>
  <c r="E105" i="9"/>
  <c r="E13" i="9"/>
  <c r="F13" i="9"/>
  <c r="G13" i="9" s="1"/>
  <c r="E157" i="9"/>
  <c r="F157" i="9"/>
  <c r="G157" i="9" s="1"/>
  <c r="E2" i="9"/>
  <c r="F2" i="9"/>
  <c r="F66" i="9"/>
  <c r="G66" i="9" s="1"/>
  <c r="E66" i="9"/>
  <c r="F8" i="9"/>
  <c r="G8" i="9" s="1"/>
  <c r="E8" i="9"/>
  <c r="E35" i="9"/>
  <c r="F35" i="9"/>
  <c r="G35" i="9" s="1"/>
  <c r="F114" i="9"/>
  <c r="E114" i="9"/>
  <c r="E46" i="9"/>
  <c r="F46" i="9"/>
  <c r="G46" i="9" s="1"/>
  <c r="F28" i="9"/>
  <c r="G28" i="9" s="1"/>
  <c r="E28" i="9"/>
  <c r="E99" i="9"/>
  <c r="F99" i="9"/>
  <c r="G99" i="9" s="1"/>
  <c r="E23" i="9"/>
  <c r="F23" i="9"/>
  <c r="G23" i="9" s="1"/>
  <c r="F156" i="9"/>
  <c r="E156" i="9"/>
  <c r="F126" i="9"/>
  <c r="G126" i="9" s="1"/>
  <c r="E126" i="9"/>
  <c r="F163" i="9"/>
  <c r="E163" i="9"/>
  <c r="F137" i="9"/>
  <c r="E137" i="9"/>
  <c r="F122" i="9"/>
  <c r="G122" i="9" s="1"/>
  <c r="E122" i="9"/>
  <c r="F113" i="9"/>
  <c r="G113" i="9" s="1"/>
  <c r="E113" i="9"/>
  <c r="F188" i="9"/>
  <c r="E188" i="9"/>
  <c r="E55" i="9"/>
  <c r="F55" i="9"/>
  <c r="G55" i="9" s="1"/>
  <c r="F123" i="9"/>
  <c r="G123" i="9" s="1"/>
  <c r="E123" i="9"/>
  <c r="F138" i="9"/>
  <c r="G138" i="9" s="1"/>
  <c r="E138" i="9"/>
  <c r="E175" i="9"/>
  <c r="F175" i="9"/>
  <c r="F84" i="9"/>
  <c r="E84" i="9"/>
  <c r="E9" i="9"/>
  <c r="F9" i="9"/>
  <c r="G9" i="9" s="1"/>
  <c r="E150" i="9"/>
  <c r="F150" i="9"/>
  <c r="G150" i="9" s="1"/>
  <c r="E174" i="9"/>
  <c r="F174" i="9"/>
  <c r="E151" i="9"/>
  <c r="F151" i="9"/>
  <c r="G151" i="9" s="1"/>
  <c r="E26" i="9"/>
  <c r="F26" i="9"/>
  <c r="G26" i="9" s="1"/>
  <c r="F60" i="9"/>
  <c r="G60" i="9" s="1"/>
  <c r="E60" i="9"/>
  <c r="F107" i="9"/>
  <c r="G107" i="9" s="1"/>
  <c r="E107" i="9"/>
  <c r="E164" i="9"/>
  <c r="F164" i="9"/>
  <c r="G164" i="9" s="1"/>
  <c r="F71" i="9"/>
  <c r="G71" i="9" s="1"/>
  <c r="E71" i="9"/>
  <c r="F141" i="9"/>
  <c r="G141" i="9" s="1"/>
  <c r="E141" i="9"/>
  <c r="F62" i="9"/>
  <c r="G62" i="9" s="1"/>
  <c r="E62" i="9"/>
  <c r="E171" i="9"/>
  <c r="F171" i="9"/>
  <c r="G171" i="9" s="1"/>
  <c r="E172" i="9"/>
  <c r="F172" i="9"/>
  <c r="F180" i="9"/>
  <c r="E180" i="9"/>
  <c r="F130" i="9"/>
  <c r="G130" i="9" s="1"/>
  <c r="E130" i="9"/>
  <c r="E5" i="9"/>
  <c r="F5" i="9"/>
  <c r="G5" i="9" s="1"/>
  <c r="F83" i="9"/>
  <c r="E83" i="9"/>
  <c r="F161" i="9"/>
  <c r="G161" i="9" s="1"/>
  <c r="E161" i="9"/>
  <c r="E29" i="9"/>
  <c r="F29" i="9"/>
  <c r="G29" i="9" s="1"/>
  <c r="E152" i="9"/>
  <c r="F152" i="9"/>
  <c r="G152" i="9" s="1"/>
  <c r="F103" i="9"/>
  <c r="G103" i="9" s="1"/>
  <c r="E103" i="9"/>
  <c r="E189" i="9"/>
  <c r="F189" i="9"/>
  <c r="E145" i="9"/>
  <c r="F145" i="9"/>
  <c r="G145" i="9" s="1"/>
  <c r="F100" i="9"/>
  <c r="E100" i="9"/>
  <c r="F58" i="9"/>
  <c r="G58" i="9" s="1"/>
  <c r="E58" i="9"/>
  <c r="E89" i="9"/>
  <c r="F89" i="9"/>
  <c r="G89" i="9" s="1"/>
  <c r="F27" i="9"/>
  <c r="G27" i="9" s="1"/>
  <c r="E27" i="9"/>
  <c r="F106" i="9"/>
  <c r="G106" i="9" s="1"/>
  <c r="E106" i="9"/>
  <c r="E38" i="9"/>
  <c r="F38" i="9"/>
  <c r="G38" i="9" s="1"/>
  <c r="F20" i="9"/>
  <c r="G20" i="9" s="1"/>
  <c r="E20" i="9"/>
  <c r="E78" i="9"/>
  <c r="F78" i="9"/>
  <c r="G78" i="9" s="1"/>
  <c r="E15" i="9"/>
  <c r="F15" i="9"/>
  <c r="G15" i="9" s="1"/>
  <c r="E10" i="9"/>
  <c r="F10" i="9"/>
  <c r="G10" i="9" s="1"/>
  <c r="E111" i="9"/>
  <c r="F111" i="9"/>
  <c r="G111" i="9" s="1"/>
  <c r="E176" i="9"/>
  <c r="F176" i="9"/>
  <c r="F88" i="9"/>
  <c r="G88" i="9" s="1"/>
  <c r="E88" i="9"/>
  <c r="E110" i="9"/>
  <c r="F110" i="9"/>
  <c r="G110" i="9" s="1"/>
  <c r="E18" i="9"/>
  <c r="F18" i="9"/>
  <c r="G18" i="9" s="1"/>
  <c r="F178" i="9"/>
  <c r="E178" i="9"/>
  <c r="F128" i="9"/>
  <c r="G128" i="9" s="1"/>
  <c r="E128" i="9"/>
  <c r="E47" i="9"/>
  <c r="F47" i="9"/>
  <c r="G47" i="9" s="1"/>
  <c r="F54" i="9"/>
  <c r="G54" i="9" s="1"/>
  <c r="E54" i="9"/>
  <c r="F154" i="9"/>
  <c r="G154" i="9" s="1"/>
  <c r="E154" i="9"/>
  <c r="E77" i="9"/>
  <c r="F77" i="9"/>
  <c r="G77" i="9" s="1"/>
  <c r="E147" i="9"/>
  <c r="F147" i="9"/>
  <c r="E97" i="9"/>
  <c r="F97" i="9"/>
  <c r="G97" i="9" s="1"/>
  <c r="E185" i="9"/>
  <c r="F185" i="9"/>
  <c r="E133" i="9"/>
  <c r="F133" i="9"/>
  <c r="G133" i="9" s="1"/>
  <c r="F95" i="9"/>
  <c r="G95" i="9" s="1"/>
  <c r="E95" i="9"/>
  <c r="F50" i="9"/>
  <c r="G50" i="9" s="1"/>
  <c r="E50" i="9"/>
  <c r="E82" i="9"/>
  <c r="F82" i="9"/>
  <c r="G82" i="9" s="1"/>
  <c r="E19" i="9"/>
  <c r="F19" i="9"/>
  <c r="G19" i="9" s="1"/>
  <c r="E96" i="9"/>
  <c r="F96" i="9"/>
  <c r="E33" i="9"/>
  <c r="F33" i="9"/>
  <c r="G33" i="9" s="1"/>
  <c r="F12" i="9"/>
  <c r="G12" i="9" s="1"/>
  <c r="E12" i="9"/>
  <c r="E70" i="9"/>
  <c r="F70" i="9"/>
  <c r="G70" i="9" s="1"/>
  <c r="E7" i="9"/>
  <c r="F7" i="9"/>
  <c r="G7" i="9" s="1"/>
  <c r="E190" i="9" l="1"/>
  <c r="G2" i="9"/>
  <c r="G190" i="9" s="1"/>
  <c r="F190" i="9"/>
</calcChain>
</file>

<file path=xl/sharedStrings.xml><?xml version="1.0" encoding="utf-8"?>
<sst xmlns="http://schemas.openxmlformats.org/spreadsheetml/2006/main" count="1382" uniqueCount="395">
  <si>
    <t>性質</t>
    <phoneticPr fontId="2" type="noConversion"/>
  </si>
  <si>
    <t>區域</t>
    <phoneticPr fontId="2" type="noConversion"/>
  </si>
  <si>
    <t>編號</t>
    <phoneticPr fontId="2" type="noConversion"/>
  </si>
  <si>
    <t>學校名稱</t>
    <phoneticPr fontId="2" type="noConversion"/>
  </si>
  <si>
    <t>國小</t>
    <phoneticPr fontId="2" type="noConversion"/>
  </si>
  <si>
    <t>桃園國小</t>
  </si>
  <si>
    <t>東門國小</t>
  </si>
  <si>
    <t>中埔國小</t>
  </si>
  <si>
    <t>成功國小</t>
  </si>
  <si>
    <t>會稽國小</t>
  </si>
  <si>
    <t>建國國小</t>
  </si>
  <si>
    <t>中山國小</t>
  </si>
  <si>
    <t>文山國小</t>
  </si>
  <si>
    <t>南門國小</t>
  </si>
  <si>
    <t>西門國小</t>
  </si>
  <si>
    <t>龍山國小</t>
  </si>
  <si>
    <t>北門國小</t>
  </si>
  <si>
    <t>青溪國小</t>
  </si>
  <si>
    <t>同安國小</t>
  </si>
  <si>
    <t>建德國小</t>
  </si>
  <si>
    <t>大有國小</t>
  </si>
  <si>
    <t>慈文國小</t>
  </si>
  <si>
    <t>大業國小</t>
  </si>
  <si>
    <t>同德國小</t>
  </si>
  <si>
    <t>莊敬國小</t>
  </si>
  <si>
    <t>快樂國小</t>
  </si>
  <si>
    <t>永順國小</t>
  </si>
  <si>
    <t>新埔國小</t>
  </si>
  <si>
    <t>中壢國小</t>
  </si>
  <si>
    <t>中平國小</t>
  </si>
  <si>
    <t>新明國小</t>
  </si>
  <si>
    <t>芭里國小</t>
  </si>
  <si>
    <t>新街國小</t>
  </si>
  <si>
    <t>信義國小</t>
  </si>
  <si>
    <t>普仁國小</t>
  </si>
  <si>
    <t>富台國小</t>
  </si>
  <si>
    <t>青埔國小</t>
  </si>
  <si>
    <t>內壢國小</t>
  </si>
  <si>
    <t>大崙國小</t>
  </si>
  <si>
    <t>山東國小</t>
  </si>
  <si>
    <t>中正國小</t>
  </si>
  <si>
    <t>自立國小</t>
  </si>
  <si>
    <t>龍岡國小</t>
  </si>
  <si>
    <t>內定國小</t>
  </si>
  <si>
    <t>興國國小</t>
  </si>
  <si>
    <t>華勛國小</t>
  </si>
  <si>
    <t>林森國小</t>
  </si>
  <si>
    <t>忠福國小</t>
  </si>
  <si>
    <t>興仁國小</t>
  </si>
  <si>
    <t>中原國小</t>
  </si>
  <si>
    <t>元生國小</t>
  </si>
  <si>
    <t>南勢國小</t>
  </si>
  <si>
    <t>山豐國小</t>
  </si>
  <si>
    <t>宋屋國小</t>
  </si>
  <si>
    <t>新勢國小</t>
  </si>
  <si>
    <t>忠貞國小</t>
  </si>
  <si>
    <t>東勢國小</t>
  </si>
  <si>
    <t>復旦國小</t>
  </si>
  <si>
    <t>北勢國小</t>
  </si>
  <si>
    <t>東安國小</t>
  </si>
  <si>
    <t>祥安國小</t>
  </si>
  <si>
    <t>文化國小</t>
  </si>
  <si>
    <t>平興國小</t>
  </si>
  <si>
    <t>義興國小</t>
  </si>
  <si>
    <t>新榮國小</t>
  </si>
  <si>
    <t>楊梅國小</t>
  </si>
  <si>
    <t>水美國小</t>
  </si>
  <si>
    <t>上田國小</t>
  </si>
  <si>
    <t>大同國小</t>
  </si>
  <si>
    <t>富岡國小</t>
  </si>
  <si>
    <t>瑞原國小</t>
  </si>
  <si>
    <t>上湖國小</t>
  </si>
  <si>
    <t>瑞埔國小</t>
  </si>
  <si>
    <t>高榮國小</t>
  </si>
  <si>
    <t>四維國小</t>
  </si>
  <si>
    <t>瑞梅國小</t>
  </si>
  <si>
    <t>楊明國小</t>
  </si>
  <si>
    <t>瑞塘國小</t>
  </si>
  <si>
    <t>楊心國小</t>
  </si>
  <si>
    <t>仁美國中(華德福國中小)</t>
    <phoneticPr fontId="2" type="noConversion"/>
  </si>
  <si>
    <t>龍潭國小</t>
  </si>
  <si>
    <t>德龍國小</t>
  </si>
  <si>
    <t>潛龍國小</t>
  </si>
  <si>
    <t>石門國小</t>
  </si>
  <si>
    <t>高原國小</t>
  </si>
  <si>
    <t>龍源國小</t>
  </si>
  <si>
    <t>三和國小</t>
  </si>
  <si>
    <t>龍潭區</t>
  </si>
  <si>
    <t>武漢國小</t>
  </si>
  <si>
    <t>龍星國小</t>
  </si>
  <si>
    <t>三坑國小</t>
  </si>
  <si>
    <t>雙龍國小</t>
  </si>
  <si>
    <t>大溪區</t>
  </si>
  <si>
    <t>大溪國小</t>
  </si>
  <si>
    <t>美華國小</t>
  </si>
  <si>
    <t>內柵國小</t>
  </si>
  <si>
    <t>福安國小</t>
  </si>
  <si>
    <t>百吉國小</t>
  </si>
  <si>
    <t>中興國小</t>
  </si>
  <si>
    <t>員樹林國小</t>
  </si>
  <si>
    <t>瑞祥國小</t>
  </si>
  <si>
    <t>仁善國小</t>
  </si>
  <si>
    <t>僑愛國小</t>
  </si>
  <si>
    <t>南興國小</t>
  </si>
  <si>
    <t>永福國小</t>
  </si>
  <si>
    <t>田心國小</t>
  </si>
  <si>
    <t>仁和國小</t>
  </si>
  <si>
    <t>八德國小</t>
  </si>
  <si>
    <t>大成國小</t>
  </si>
  <si>
    <t>大勇國小</t>
  </si>
  <si>
    <t>瑞豐國小</t>
  </si>
  <si>
    <t>霄裡國小</t>
  </si>
  <si>
    <t>大安國小</t>
  </si>
  <si>
    <t>茄苳國小</t>
  </si>
  <si>
    <t>廣興國小</t>
  </si>
  <si>
    <t>大忠國小</t>
  </si>
  <si>
    <t>龜山國小</t>
  </si>
  <si>
    <t>壽山國小</t>
  </si>
  <si>
    <t>福源國小</t>
  </si>
  <si>
    <t>大崗國小</t>
  </si>
  <si>
    <t>大埔國小</t>
  </si>
  <si>
    <t>大坑國小</t>
  </si>
  <si>
    <t>山頂國小</t>
  </si>
  <si>
    <t>龍壽國小</t>
  </si>
  <si>
    <t>新路國小</t>
  </si>
  <si>
    <t>樂善國小</t>
  </si>
  <si>
    <t>幸福國小</t>
  </si>
  <si>
    <t>文華國小</t>
  </si>
  <si>
    <t>楓樹國小</t>
  </si>
  <si>
    <t>南美國小</t>
  </si>
  <si>
    <t>自強國小</t>
  </si>
  <si>
    <t>長庚國小</t>
  </si>
  <si>
    <t>文欣國小</t>
  </si>
  <si>
    <t>大湖國小</t>
  </si>
  <si>
    <t>蘆竹國小</t>
  </si>
  <si>
    <t>南崁國小</t>
  </si>
  <si>
    <t>公埔國小</t>
  </si>
  <si>
    <t>大竹國小</t>
  </si>
  <si>
    <t>新興國小</t>
  </si>
  <si>
    <t>外社國小</t>
  </si>
  <si>
    <t>頂社國小</t>
  </si>
  <si>
    <t>海湖國小</t>
  </si>
  <si>
    <t>錦興國小</t>
  </si>
  <si>
    <t>山腳國小</t>
  </si>
  <si>
    <t>大華國小</t>
  </si>
  <si>
    <t>新莊國小</t>
  </si>
  <si>
    <t>光明國小</t>
  </si>
  <si>
    <t>龍安國小</t>
  </si>
  <si>
    <t>大園國小</t>
  </si>
  <si>
    <t>圳頭國小</t>
  </si>
  <si>
    <t>內海國小</t>
  </si>
  <si>
    <t>溪海國小</t>
  </si>
  <si>
    <t>潮音國小</t>
  </si>
  <si>
    <t>竹圍國小</t>
  </si>
  <si>
    <t>菓林國小</t>
    <phoneticPr fontId="2" type="noConversion"/>
  </si>
  <si>
    <t>后厝國小</t>
  </si>
  <si>
    <t>沙崙國小</t>
  </si>
  <si>
    <t>埔心國小</t>
  </si>
  <si>
    <t>五權國小</t>
  </si>
  <si>
    <t>陳康國小</t>
  </si>
  <si>
    <t>觀音國小</t>
  </si>
  <si>
    <t>大潭國小</t>
  </si>
  <si>
    <t>保生國小</t>
  </si>
  <si>
    <t>新坡國小</t>
  </si>
  <si>
    <t>崙坪國小</t>
  </si>
  <si>
    <t>上大國小</t>
  </si>
  <si>
    <t>育仁國小</t>
  </si>
  <si>
    <t>草漯國小</t>
  </si>
  <si>
    <t>富林國小</t>
  </si>
  <si>
    <t>樹林國小</t>
  </si>
  <si>
    <t>新屋國小</t>
  </si>
  <si>
    <t>新屋區</t>
  </si>
  <si>
    <t>啟文國小</t>
  </si>
  <si>
    <t>東明國小</t>
  </si>
  <si>
    <t>頭洲國小</t>
  </si>
  <si>
    <t>永安國小</t>
  </si>
  <si>
    <t>笨港國小</t>
  </si>
  <si>
    <t>北湖國小</t>
  </si>
  <si>
    <t>大坡國小</t>
  </si>
  <si>
    <t>蚵間國小</t>
  </si>
  <si>
    <t>社子國小</t>
  </si>
  <si>
    <t>埔頂國小</t>
  </si>
  <si>
    <t>介壽國小</t>
  </si>
  <si>
    <t>三民國小</t>
  </si>
  <si>
    <t>義盛國小</t>
  </si>
  <si>
    <t>霞雲國小</t>
  </si>
  <si>
    <t>奎輝國小</t>
  </si>
  <si>
    <t>光華國小</t>
  </si>
  <si>
    <t>高義國小</t>
  </si>
  <si>
    <t>長興國小</t>
  </si>
  <si>
    <t>復興區</t>
  </si>
  <si>
    <t>三光國小</t>
  </si>
  <si>
    <t>羅浮國小</t>
  </si>
  <si>
    <t>巴崚國小</t>
  </si>
  <si>
    <t>桃園區</t>
  </si>
  <si>
    <t>武陵高中</t>
  </si>
  <si>
    <t>桃園高中</t>
  </si>
  <si>
    <t>陽明高中</t>
  </si>
  <si>
    <t>內壢高中</t>
  </si>
  <si>
    <t>中壢高商</t>
  </si>
  <si>
    <t>中壢家商</t>
  </si>
  <si>
    <t>平鎮高中</t>
  </si>
  <si>
    <t>楊梅高中</t>
  </si>
  <si>
    <t>龍潭高中</t>
  </si>
  <si>
    <t>大溪高中</t>
  </si>
  <si>
    <t>永豐高中</t>
  </si>
  <si>
    <t>龜山區</t>
  </si>
  <si>
    <t>壽山高中</t>
  </si>
  <si>
    <t>蘆竹區</t>
  </si>
  <si>
    <t>南崁高中</t>
  </si>
  <si>
    <t>大園區</t>
  </si>
  <si>
    <t>觀音區</t>
  </si>
  <si>
    <t>觀音高中</t>
  </si>
  <si>
    <t>新屋高中</t>
  </si>
  <si>
    <t>振聲高中</t>
  </si>
  <si>
    <t>六和高中</t>
  </si>
  <si>
    <t>育達高中</t>
  </si>
  <si>
    <t>復旦高中</t>
  </si>
  <si>
    <t>大華高中</t>
  </si>
  <si>
    <t>永平工商</t>
  </si>
  <si>
    <t>治平高中</t>
  </si>
  <si>
    <t>方曙商工</t>
  </si>
  <si>
    <t>漢英高中</t>
  </si>
  <si>
    <t>至善高中</t>
  </si>
  <si>
    <t>新興高中</t>
  </si>
  <si>
    <t>光啟高中</t>
  </si>
  <si>
    <t>成功工商</t>
  </si>
  <si>
    <t>大興高中</t>
  </si>
  <si>
    <t>清華高中</t>
  </si>
  <si>
    <t>北科附工</t>
  </si>
  <si>
    <t>中大壢中</t>
  </si>
  <si>
    <t>大園高中</t>
  </si>
  <si>
    <t>陽明高中</t>
    <phoneticPr fontId="1" type="noConversion"/>
  </si>
  <si>
    <t>啟英高中</t>
    <phoneticPr fontId="1" type="noConversion"/>
  </si>
  <si>
    <t>南崁高中</t>
    <phoneticPr fontId="1" type="noConversion"/>
  </si>
  <si>
    <t>武陵高中</t>
    <phoneticPr fontId="1" type="noConversion"/>
  </si>
  <si>
    <t>桃園分會</t>
  </si>
  <si>
    <t>中壢分會</t>
  </si>
  <si>
    <t>平鎮分會</t>
  </si>
  <si>
    <t>楊梅分會</t>
  </si>
  <si>
    <t>序號</t>
    <phoneticPr fontId="1" type="noConversion"/>
  </si>
  <si>
    <t>認輔
編號</t>
    <phoneticPr fontId="1" type="noConversion"/>
  </si>
  <si>
    <t>認輔學校</t>
    <phoneticPr fontId="1" type="noConversion"/>
  </si>
  <si>
    <t>青園國小</t>
    <phoneticPr fontId="1" type="noConversion"/>
  </si>
  <si>
    <t>中壢區</t>
  </si>
  <si>
    <t>八德區</t>
  </si>
  <si>
    <t>平鎮區</t>
  </si>
  <si>
    <t>楊梅區</t>
  </si>
  <si>
    <t>私立福祿貝爾小學</t>
    <phoneticPr fontId="2" type="noConversion"/>
  </si>
  <si>
    <t>私立新興國際中小學(國小部)</t>
    <phoneticPr fontId="2" type="noConversion"/>
  </si>
  <si>
    <t>私立康萊爾國民中小學(國小部)</t>
    <phoneticPr fontId="2" type="noConversion"/>
  </si>
  <si>
    <t>私立有得國中小(國小部)</t>
    <phoneticPr fontId="2" type="noConversion"/>
  </si>
  <si>
    <t>私立大華高中(國小部)</t>
    <phoneticPr fontId="2" type="noConversion"/>
  </si>
  <si>
    <t>私立諾瓦國小</t>
    <phoneticPr fontId="2" type="noConversion"/>
  </si>
  <si>
    <t>少17盒</t>
    <phoneticPr fontId="1" type="noConversion"/>
  </si>
  <si>
    <t>公校每校一盒差26盒</t>
    <phoneticPr fontId="1" type="noConversion"/>
  </si>
  <si>
    <t>義盛國小</t>
    <phoneticPr fontId="8" type="noConversion"/>
  </si>
  <si>
    <t>三民國小</t>
    <phoneticPr fontId="8" type="noConversion"/>
  </si>
  <si>
    <t>社子國小</t>
    <phoneticPr fontId="8" type="noConversion"/>
  </si>
  <si>
    <t>蚵間國小</t>
    <phoneticPr fontId="8" type="noConversion"/>
  </si>
  <si>
    <t>大坡國小</t>
    <phoneticPr fontId="8" type="noConversion"/>
  </si>
  <si>
    <t>北湖國小</t>
    <phoneticPr fontId="8" type="noConversion"/>
  </si>
  <si>
    <t>笨港國小</t>
    <phoneticPr fontId="8" type="noConversion"/>
  </si>
  <si>
    <t>永安國小</t>
    <phoneticPr fontId="8" type="noConversion"/>
  </si>
  <si>
    <t>頭洲國小</t>
    <phoneticPr fontId="8" type="noConversion"/>
  </si>
  <si>
    <t>東明國小</t>
    <phoneticPr fontId="8" type="noConversion"/>
  </si>
  <si>
    <t>啟文國小</t>
    <phoneticPr fontId="8" type="noConversion"/>
  </si>
  <si>
    <t>新屋國小</t>
    <phoneticPr fontId="8" type="noConversion"/>
  </si>
  <si>
    <t>樹林國小</t>
    <phoneticPr fontId="8" type="noConversion"/>
  </si>
  <si>
    <t>草漯國小</t>
    <phoneticPr fontId="8" type="noConversion"/>
  </si>
  <si>
    <t>育仁國小</t>
    <phoneticPr fontId="8" type="noConversion"/>
  </si>
  <si>
    <t>崙坪國小</t>
    <phoneticPr fontId="8" type="noConversion"/>
  </si>
  <si>
    <t>新坡國小</t>
    <phoneticPr fontId="8" type="noConversion"/>
  </si>
  <si>
    <t>保生國小</t>
    <phoneticPr fontId="8" type="noConversion"/>
  </si>
  <si>
    <t>大潭國小</t>
    <phoneticPr fontId="8" type="noConversion"/>
  </si>
  <si>
    <t>觀音國小</t>
    <phoneticPr fontId="8" type="noConversion"/>
  </si>
  <si>
    <t>陳康國小</t>
    <phoneticPr fontId="8" type="noConversion"/>
  </si>
  <si>
    <t>沙崙國小</t>
    <phoneticPr fontId="8" type="noConversion"/>
  </si>
  <si>
    <t>菓林國小</t>
    <phoneticPr fontId="8" type="noConversion"/>
  </si>
  <si>
    <t>竹圍國小</t>
    <phoneticPr fontId="8" type="noConversion"/>
  </si>
  <si>
    <t>潮音國小</t>
    <phoneticPr fontId="8" type="noConversion"/>
  </si>
  <si>
    <t>溪海國小</t>
    <phoneticPr fontId="8" type="noConversion"/>
  </si>
  <si>
    <t>內海國小</t>
    <phoneticPr fontId="8" type="noConversion"/>
  </si>
  <si>
    <t>龍安國小</t>
    <phoneticPr fontId="8" type="noConversion"/>
  </si>
  <si>
    <t>新莊國小</t>
    <phoneticPr fontId="8" type="noConversion"/>
  </si>
  <si>
    <t>錦興國小</t>
    <phoneticPr fontId="8" type="noConversion"/>
  </si>
  <si>
    <t>新興國小</t>
    <phoneticPr fontId="8" type="noConversion"/>
  </si>
  <si>
    <t>大竹國小</t>
    <phoneticPr fontId="8" type="noConversion"/>
  </si>
  <si>
    <t>公埔國小</t>
    <phoneticPr fontId="8" type="noConversion"/>
  </si>
  <si>
    <t>南崁國小</t>
    <phoneticPr fontId="8" type="noConversion"/>
  </si>
  <si>
    <t>蘆竹國小</t>
    <phoneticPr fontId="8" type="noConversion"/>
  </si>
  <si>
    <t>文欣國小</t>
    <phoneticPr fontId="8" type="noConversion"/>
  </si>
  <si>
    <t>長庚國小</t>
    <phoneticPr fontId="8" type="noConversion"/>
  </si>
  <si>
    <t>南美國小</t>
    <phoneticPr fontId="8" type="noConversion"/>
  </si>
  <si>
    <t>楓樹國小</t>
    <phoneticPr fontId="8" type="noConversion"/>
  </si>
  <si>
    <t>文華國小</t>
    <phoneticPr fontId="8" type="noConversion"/>
  </si>
  <si>
    <t xml:space="preserve">迴龍國中小                              </t>
    <phoneticPr fontId="8" type="noConversion"/>
  </si>
  <si>
    <t>樂善國小</t>
    <phoneticPr fontId="8" type="noConversion"/>
  </si>
  <si>
    <t>新路國小</t>
    <phoneticPr fontId="8" type="noConversion"/>
  </si>
  <si>
    <t>龍壽國小</t>
    <phoneticPr fontId="8" type="noConversion"/>
  </si>
  <si>
    <t>山頂國小</t>
    <phoneticPr fontId="8" type="noConversion"/>
  </si>
  <si>
    <t>大坑國小</t>
    <phoneticPr fontId="8" type="noConversion"/>
  </si>
  <si>
    <t>大埔國小</t>
    <phoneticPr fontId="8" type="noConversion"/>
  </si>
  <si>
    <t>福源國小</t>
    <phoneticPr fontId="8" type="noConversion"/>
  </si>
  <si>
    <t>壽山國小</t>
    <phoneticPr fontId="8" type="noConversion"/>
  </si>
  <si>
    <t>茄苳國小</t>
    <phoneticPr fontId="8" type="noConversion"/>
  </si>
  <si>
    <t>瑞豐國小</t>
    <phoneticPr fontId="8" type="noConversion"/>
  </si>
  <si>
    <t>大勇國小</t>
    <phoneticPr fontId="8" type="noConversion"/>
  </si>
  <si>
    <t>大成國小</t>
    <phoneticPr fontId="8" type="noConversion"/>
  </si>
  <si>
    <t>田心國小</t>
    <phoneticPr fontId="8" type="noConversion"/>
  </si>
  <si>
    <t>瑞祥國小</t>
    <phoneticPr fontId="8" type="noConversion"/>
  </si>
  <si>
    <t>中興國小</t>
    <phoneticPr fontId="8" type="noConversion"/>
  </si>
  <si>
    <t>福安國小</t>
    <phoneticPr fontId="8" type="noConversion"/>
  </si>
  <si>
    <t>內柵國小</t>
    <phoneticPr fontId="8" type="noConversion"/>
  </si>
  <si>
    <t>美華國小</t>
    <phoneticPr fontId="8" type="noConversion"/>
  </si>
  <si>
    <t>大溪國小</t>
    <phoneticPr fontId="8" type="noConversion"/>
  </si>
  <si>
    <t>雙龍國小</t>
    <phoneticPr fontId="8" type="noConversion"/>
  </si>
  <si>
    <t>三坑國小</t>
    <phoneticPr fontId="8" type="noConversion"/>
  </si>
  <si>
    <t>龍星國小</t>
    <phoneticPr fontId="8" type="noConversion"/>
  </si>
  <si>
    <t>三和國小</t>
    <phoneticPr fontId="8" type="noConversion"/>
  </si>
  <si>
    <t>龍源國小</t>
    <phoneticPr fontId="8" type="noConversion"/>
  </si>
  <si>
    <t>高原國小</t>
    <phoneticPr fontId="8" type="noConversion"/>
  </si>
  <si>
    <t>潛龍國小</t>
    <phoneticPr fontId="8" type="noConversion"/>
  </si>
  <si>
    <t>德龍國小</t>
    <phoneticPr fontId="8" type="noConversion"/>
  </si>
  <si>
    <t>龍潭國小</t>
    <phoneticPr fontId="8" type="noConversion"/>
  </si>
  <si>
    <t xml:space="preserve">楊光國中小                 </t>
    <phoneticPr fontId="8" type="noConversion"/>
  </si>
  <si>
    <t>楊心國小</t>
    <phoneticPr fontId="8" type="noConversion"/>
  </si>
  <si>
    <t>高榮國小</t>
    <phoneticPr fontId="8" type="noConversion"/>
  </si>
  <si>
    <t>瑞埔國小</t>
    <phoneticPr fontId="8" type="noConversion"/>
  </si>
  <si>
    <t>上湖國小</t>
    <phoneticPr fontId="8" type="noConversion"/>
  </si>
  <si>
    <t>瑞原國小</t>
    <phoneticPr fontId="8" type="noConversion"/>
  </si>
  <si>
    <t>上田國小</t>
    <phoneticPr fontId="8" type="noConversion"/>
  </si>
  <si>
    <t>新榮國小</t>
    <phoneticPr fontId="8" type="noConversion"/>
  </si>
  <si>
    <t>義興國小</t>
    <phoneticPr fontId="8" type="noConversion"/>
  </si>
  <si>
    <t>平興國小</t>
    <phoneticPr fontId="8" type="noConversion"/>
  </si>
  <si>
    <t>祥安國小</t>
    <phoneticPr fontId="8" type="noConversion"/>
  </si>
  <si>
    <t>東安國小</t>
    <phoneticPr fontId="8" type="noConversion"/>
  </si>
  <si>
    <t>東勢國小</t>
    <phoneticPr fontId="8" type="noConversion"/>
  </si>
  <si>
    <t>新勢國小</t>
    <phoneticPr fontId="8" type="noConversion"/>
  </si>
  <si>
    <t>宋屋國小</t>
    <phoneticPr fontId="8" type="noConversion"/>
  </si>
  <si>
    <t>山豐國小</t>
    <phoneticPr fontId="8" type="noConversion"/>
  </si>
  <si>
    <t>青園國小</t>
    <phoneticPr fontId="8" type="noConversion"/>
  </si>
  <si>
    <t>中原國小</t>
    <phoneticPr fontId="8" type="noConversion"/>
  </si>
  <si>
    <t>忠福國小</t>
    <phoneticPr fontId="8" type="noConversion"/>
  </si>
  <si>
    <t>林森國小</t>
    <phoneticPr fontId="8" type="noConversion"/>
  </si>
  <si>
    <t>興國國小</t>
    <phoneticPr fontId="8" type="noConversion"/>
  </si>
  <si>
    <t>內定國小</t>
    <phoneticPr fontId="8" type="noConversion"/>
  </si>
  <si>
    <t>龍岡國小</t>
    <phoneticPr fontId="8" type="noConversion"/>
  </si>
  <si>
    <t>自立國小</t>
    <phoneticPr fontId="8" type="noConversion"/>
  </si>
  <si>
    <t>山東國小</t>
    <phoneticPr fontId="8" type="noConversion"/>
  </si>
  <si>
    <t>大崙國小</t>
    <phoneticPr fontId="8" type="noConversion"/>
  </si>
  <si>
    <t>信義國小</t>
    <phoneticPr fontId="8" type="noConversion"/>
  </si>
  <si>
    <t>新街國小</t>
    <phoneticPr fontId="8" type="noConversion"/>
  </si>
  <si>
    <t>芭里國小</t>
    <phoneticPr fontId="8" type="noConversion"/>
  </si>
  <si>
    <t>新明國小</t>
    <phoneticPr fontId="8" type="noConversion"/>
  </si>
  <si>
    <t>中平國小</t>
    <phoneticPr fontId="8" type="noConversion"/>
  </si>
  <si>
    <t>新埔國小</t>
    <phoneticPr fontId="8" type="noConversion"/>
  </si>
  <si>
    <t>永順國小</t>
    <phoneticPr fontId="8" type="noConversion"/>
  </si>
  <si>
    <t>快樂國小</t>
    <phoneticPr fontId="8" type="noConversion"/>
  </si>
  <si>
    <t>大業國小</t>
    <phoneticPr fontId="2" type="noConversion"/>
  </si>
  <si>
    <t>慈文國小</t>
    <phoneticPr fontId="8" type="noConversion"/>
  </si>
  <si>
    <t>大有國小</t>
    <phoneticPr fontId="8" type="noConversion"/>
  </si>
  <si>
    <t>建德國小</t>
    <phoneticPr fontId="8" type="noConversion"/>
  </si>
  <si>
    <t>青溪國小</t>
    <phoneticPr fontId="8" type="noConversion"/>
  </si>
  <si>
    <t>龍山國小</t>
    <phoneticPr fontId="8" type="noConversion"/>
  </si>
  <si>
    <t>南門國小</t>
    <phoneticPr fontId="8" type="noConversion"/>
  </si>
  <si>
    <t>文山國小</t>
    <phoneticPr fontId="8" type="noConversion"/>
  </si>
  <si>
    <t>會稽國小</t>
    <phoneticPr fontId="8" type="noConversion"/>
  </si>
  <si>
    <t>中埔國小</t>
    <phoneticPr fontId="8" type="noConversion"/>
  </si>
  <si>
    <t>東門國小</t>
    <phoneticPr fontId="8" type="noConversion"/>
  </si>
  <si>
    <t>原零盒加發盒數</t>
    <phoneticPr fontId="1" type="noConversion"/>
  </si>
  <si>
    <t>無條件捨去</t>
    <phoneticPr fontId="1" type="noConversion"/>
  </si>
  <si>
    <t>四捨五入</t>
    <phoneticPr fontId="1" type="noConversion"/>
  </si>
  <si>
    <t>盒數**比例</t>
    <phoneticPr fontId="1" type="noConversion"/>
  </si>
  <si>
    <t>各校比例</t>
    <phoneticPr fontId="1" type="noConversion"/>
  </si>
  <si>
    <t>人數</t>
    <phoneticPr fontId="2" type="noConversion"/>
  </si>
  <si>
    <t>學校</t>
    <phoneticPr fontId="2" type="noConversion"/>
  </si>
  <si>
    <t xml:space="preserve">迴龍國中小    </t>
    <phoneticPr fontId="2" type="noConversion"/>
  </si>
  <si>
    <t>楊光國中小</t>
    <phoneticPr fontId="2" type="noConversion"/>
  </si>
  <si>
    <t>盒數**比例</t>
  </si>
  <si>
    <t>無條件捨去</t>
  </si>
  <si>
    <t>分會別</t>
  </si>
  <si>
    <t>簽收人</t>
    <phoneticPr fontId="1" type="noConversion"/>
  </si>
  <si>
    <t>領取盒數</t>
    <phoneticPr fontId="1" type="noConversion"/>
  </si>
  <si>
    <t>分會學校</t>
    <phoneticPr fontId="1" type="noConversion"/>
  </si>
  <si>
    <t>南崁高中</t>
    <phoneticPr fontId="1" type="noConversion"/>
  </si>
  <si>
    <t>永豐高中</t>
    <phoneticPr fontId="1" type="noConversion"/>
  </si>
  <si>
    <t>平鎮高中</t>
    <phoneticPr fontId="1" type="noConversion"/>
  </si>
  <si>
    <t>治平高中</t>
    <phoneticPr fontId="1" type="noConversion"/>
  </si>
  <si>
    <t>8箱又20盒</t>
    <phoneticPr fontId="1" type="noConversion"/>
  </si>
  <si>
    <t>5箱又2盒</t>
    <phoneticPr fontId="1" type="noConversion"/>
  </si>
  <si>
    <t>2箱又7盒</t>
    <phoneticPr fontId="1" type="noConversion"/>
  </si>
  <si>
    <t>桃園市國小口罩分配表</t>
    <phoneticPr fontId="1" type="noConversion"/>
  </si>
  <si>
    <t>8箱又3盒</t>
    <phoneticPr fontId="1" type="noConversion"/>
  </si>
  <si>
    <t>餘48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</si>
</sst>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PMingLiu"/>
      <family val="1"/>
      <charset val="136"/>
    </font>
    <font>
      <sz val="2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0" fillId="2" borderId="0" xfId="0" applyFill="1">
      <alignment vertical="center"/>
    </xf>
    <xf numFmtId="0" fontId="0" fillId="0" borderId="0" xfId="0" applyAlignment="1">
      <alignment horizontal="left" vertical="top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0" fontId="7" fillId="0" borderId="1" xfId="0" applyFont="1" applyBorder="1">
      <alignment vertical="center"/>
    </xf>
    <xf numFmtId="176" fontId="7" fillId="0" borderId="1" xfId="1" applyNumberFormat="1" applyFont="1" applyBorder="1" applyAlignment="1">
      <alignment vertical="center" wrapText="1"/>
    </xf>
    <xf numFmtId="49" fontId="7" fillId="0" borderId="1" xfId="1" applyNumberFormat="1" applyFont="1" applyBorder="1" applyAlignment="1">
      <alignment vertical="center" wrapText="1"/>
    </xf>
    <xf numFmtId="0" fontId="7" fillId="0" borderId="1" xfId="1" applyFont="1" applyBorder="1">
      <alignment vertical="center"/>
    </xf>
    <xf numFmtId="0" fontId="9" fillId="0" borderId="1" xfId="0" applyFont="1" applyBorder="1" applyAlignment="1">
      <alignment horizontal="left" vertical="top"/>
    </xf>
    <xf numFmtId="0" fontId="3" fillId="3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tabSelected="1" view="pageBreakPreview" zoomScale="85" zoomScaleNormal="85" zoomScaleSheetLayoutView="85" workbookViewId="0">
      <selection activeCell="A172" sqref="A172:A199"/>
    </sheetView>
  </sheetViews>
  <sheetFormatPr defaultColWidth="9" defaultRowHeight="21"/>
  <cols>
    <col min="1" max="1" width="7" style="4" customWidth="1"/>
    <col min="2" max="2" width="10.25" style="4" hidden="1" customWidth="1"/>
    <col min="3" max="3" width="10.875" style="4" hidden="1" customWidth="1"/>
    <col min="4" max="4" width="13.25" style="4" customWidth="1"/>
    <col min="5" max="5" width="14.125" style="4" customWidth="1"/>
    <col min="6" max="6" width="33.75" style="4" customWidth="1"/>
    <col min="7" max="7" width="13.75" style="4" hidden="1" customWidth="1"/>
    <col min="8" max="8" width="14.875" style="4" hidden="1" customWidth="1"/>
    <col min="9" max="9" width="8.875" style="3" hidden="1" customWidth="1"/>
    <col min="10" max="10" width="11" style="1" hidden="1" customWidth="1"/>
    <col min="11" max="11" width="13.125" style="1" hidden="1" customWidth="1"/>
    <col min="12" max="12" width="15.375" style="1" hidden="1" customWidth="1"/>
    <col min="13" max="13" width="14.75" style="1" hidden="1" customWidth="1"/>
    <col min="14" max="14" width="11.625" style="1" customWidth="1"/>
    <col min="15" max="15" width="16.75" style="1" customWidth="1"/>
    <col min="16" max="16384" width="9" style="1"/>
  </cols>
  <sheetData>
    <row r="1" spans="1:15" ht="35.25" customHeight="1">
      <c r="A1" s="27" t="s">
        <v>392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8"/>
    </row>
    <row r="2" spans="1:15" ht="42">
      <c r="A2" s="6" t="s">
        <v>240</v>
      </c>
      <c r="B2" s="2" t="s">
        <v>0</v>
      </c>
      <c r="C2" s="2" t="s">
        <v>1</v>
      </c>
      <c r="D2" s="2" t="s">
        <v>381</v>
      </c>
      <c r="E2" s="2" t="s">
        <v>384</v>
      </c>
      <c r="F2" s="2" t="s">
        <v>3</v>
      </c>
      <c r="G2" s="2" t="s">
        <v>242</v>
      </c>
      <c r="H2" s="5" t="s">
        <v>241</v>
      </c>
      <c r="I2" s="7" t="s">
        <v>2</v>
      </c>
      <c r="J2" s="23" t="s">
        <v>375</v>
      </c>
      <c r="K2" s="12" t="s">
        <v>374</v>
      </c>
      <c r="L2" s="1" t="s">
        <v>379</v>
      </c>
      <c r="M2" s="1" t="s">
        <v>380</v>
      </c>
      <c r="N2" s="26" t="s">
        <v>383</v>
      </c>
      <c r="O2" s="26" t="s">
        <v>382</v>
      </c>
    </row>
    <row r="3" spans="1:15" ht="34.5" customHeight="1">
      <c r="A3" s="6">
        <v>1</v>
      </c>
      <c r="B3" s="2" t="s">
        <v>4</v>
      </c>
      <c r="C3" s="2" t="s">
        <v>194</v>
      </c>
      <c r="D3" s="2" t="s">
        <v>236</v>
      </c>
      <c r="E3" s="2" t="s">
        <v>385</v>
      </c>
      <c r="F3" s="2" t="s">
        <v>9</v>
      </c>
      <c r="G3" s="2" t="s">
        <v>196</v>
      </c>
      <c r="H3" s="2">
        <v>1</v>
      </c>
      <c r="I3" s="8">
        <v>5</v>
      </c>
      <c r="J3" s="1">
        <f>VLOOKUP(F2:F199,'工作表1 '!A:G,2,0)</f>
        <v>829</v>
      </c>
      <c r="K3" s="1">
        <f>J3/$J$200</f>
        <v>6.4627786050065099E-3</v>
      </c>
      <c r="L3" s="1">
        <f>1000*K3</f>
        <v>6.4627786050065099</v>
      </c>
      <c r="M3" s="1">
        <f>_xlfn.FLOOR.MATH(L3,1)</f>
        <v>6</v>
      </c>
      <c r="N3" s="25">
        <f>M3</f>
        <v>6</v>
      </c>
      <c r="O3" s="25"/>
    </row>
    <row r="4" spans="1:15" ht="34.5" customHeight="1">
      <c r="A4" s="6">
        <v>2</v>
      </c>
      <c r="B4" s="2" t="s">
        <v>4</v>
      </c>
      <c r="C4" s="2" t="s">
        <v>194</v>
      </c>
      <c r="D4" s="2" t="s">
        <v>236</v>
      </c>
      <c r="E4" s="2" t="s">
        <v>385</v>
      </c>
      <c r="F4" s="2" t="s">
        <v>20</v>
      </c>
      <c r="G4" s="2" t="s">
        <v>196</v>
      </c>
      <c r="H4" s="2">
        <v>1</v>
      </c>
      <c r="I4" s="8">
        <v>16</v>
      </c>
      <c r="J4" s="1">
        <f>VLOOKUP(F3:F200,'工作表1 '!A:G,2,0)</f>
        <v>830</v>
      </c>
      <c r="K4" s="1">
        <f>J4/$J$200</f>
        <v>6.470574477871415E-3</v>
      </c>
      <c r="L4" s="1">
        <f t="shared" ref="L4:L67" si="0">1000*K4</f>
        <v>6.4705744778714154</v>
      </c>
      <c r="M4" s="1">
        <f t="shared" ref="M4:M67" si="1">_xlfn.FLOOR.MATH(L4,1)</f>
        <v>6</v>
      </c>
      <c r="N4" s="25">
        <f t="shared" ref="N4:N24" si="2">M4</f>
        <v>6</v>
      </c>
      <c r="O4" s="25"/>
    </row>
    <row r="5" spans="1:15" ht="34.5" customHeight="1">
      <c r="A5" s="6">
        <v>3</v>
      </c>
      <c r="B5" s="2" t="s">
        <v>4</v>
      </c>
      <c r="C5" s="2" t="s">
        <v>194</v>
      </c>
      <c r="D5" s="2" t="s">
        <v>236</v>
      </c>
      <c r="E5" s="2" t="s">
        <v>385</v>
      </c>
      <c r="F5" s="2" t="s">
        <v>21</v>
      </c>
      <c r="G5" s="2" t="s">
        <v>196</v>
      </c>
      <c r="H5" s="2">
        <v>1</v>
      </c>
      <c r="I5" s="8">
        <v>17</v>
      </c>
      <c r="J5" s="1">
        <f>VLOOKUP(F4:F201,'工作表1 '!A:G,2,0)</f>
        <v>905</v>
      </c>
      <c r="K5" s="1">
        <f>J5/$J$200</f>
        <v>7.055264942739314E-3</v>
      </c>
      <c r="L5" s="1">
        <f t="shared" si="0"/>
        <v>7.0552649427393144</v>
      </c>
      <c r="M5" s="1">
        <f t="shared" si="1"/>
        <v>7</v>
      </c>
      <c r="N5" s="25">
        <f t="shared" si="2"/>
        <v>7</v>
      </c>
      <c r="O5" s="25"/>
    </row>
    <row r="6" spans="1:15" ht="34.5" customHeight="1">
      <c r="A6" s="6">
        <v>4</v>
      </c>
      <c r="B6" s="2" t="s">
        <v>4</v>
      </c>
      <c r="C6" s="2" t="s">
        <v>194</v>
      </c>
      <c r="D6" s="2" t="s">
        <v>236</v>
      </c>
      <c r="E6" s="2" t="s">
        <v>385</v>
      </c>
      <c r="F6" s="2" t="s">
        <v>22</v>
      </c>
      <c r="G6" s="2" t="s">
        <v>196</v>
      </c>
      <c r="H6" s="2">
        <v>1</v>
      </c>
      <c r="I6" s="8">
        <v>18</v>
      </c>
      <c r="J6" s="1">
        <f>VLOOKUP(F5:F202,'工作表1 '!A:G,2,0)</f>
        <v>1714</v>
      </c>
      <c r="K6" s="1">
        <f>J6/$J$200</f>
        <v>1.3362126090447717E-2</v>
      </c>
      <c r="L6" s="1">
        <f t="shared" si="0"/>
        <v>13.362126090447717</v>
      </c>
      <c r="M6" s="1">
        <f t="shared" si="1"/>
        <v>13</v>
      </c>
      <c r="N6" s="25">
        <f t="shared" si="2"/>
        <v>13</v>
      </c>
      <c r="O6" s="25"/>
    </row>
    <row r="7" spans="1:15" ht="34.5" customHeight="1">
      <c r="A7" s="6">
        <v>5</v>
      </c>
      <c r="B7" s="2" t="s">
        <v>4</v>
      </c>
      <c r="C7" s="2" t="s">
        <v>194</v>
      </c>
      <c r="D7" s="2" t="s">
        <v>236</v>
      </c>
      <c r="E7" s="2" t="s">
        <v>385</v>
      </c>
      <c r="F7" s="2" t="s">
        <v>25</v>
      </c>
      <c r="G7" s="2" t="s">
        <v>196</v>
      </c>
      <c r="H7" s="2">
        <v>1</v>
      </c>
      <c r="I7" s="8">
        <v>21</v>
      </c>
      <c r="J7" s="1">
        <f>VLOOKUP(F6:F203,'工作表1 '!A:G,2,0)</f>
        <v>690</v>
      </c>
      <c r="K7" s="1">
        <f>J7/$J$200</f>
        <v>5.3791522767846706E-3</v>
      </c>
      <c r="L7" s="1">
        <f t="shared" si="0"/>
        <v>5.3791522767846702</v>
      </c>
      <c r="M7" s="1">
        <f t="shared" si="1"/>
        <v>5</v>
      </c>
      <c r="N7" s="25">
        <f t="shared" si="2"/>
        <v>5</v>
      </c>
      <c r="O7" s="25"/>
    </row>
    <row r="8" spans="1:15" ht="34.5" customHeight="1">
      <c r="A8" s="6">
        <v>6</v>
      </c>
      <c r="B8" s="2" t="s">
        <v>4</v>
      </c>
      <c r="C8" s="2" t="s">
        <v>194</v>
      </c>
      <c r="D8" s="2" t="s">
        <v>236</v>
      </c>
      <c r="E8" s="2" t="s">
        <v>385</v>
      </c>
      <c r="F8" s="2" t="s">
        <v>27</v>
      </c>
      <c r="G8" s="2" t="s">
        <v>196</v>
      </c>
      <c r="H8" s="2">
        <v>1</v>
      </c>
      <c r="I8" s="8">
        <v>23</v>
      </c>
      <c r="J8" s="1">
        <f>VLOOKUP(F7:F204,'工作表1 '!A:G,2,0)</f>
        <v>632</v>
      </c>
      <c r="K8" s="1">
        <f>J8/$J$200</f>
        <v>4.9269916506201614E-3</v>
      </c>
      <c r="L8" s="1">
        <f t="shared" si="0"/>
        <v>4.9269916506201614</v>
      </c>
      <c r="M8" s="1">
        <f t="shared" si="1"/>
        <v>4</v>
      </c>
      <c r="N8" s="25">
        <f t="shared" si="2"/>
        <v>4</v>
      </c>
      <c r="O8" s="25"/>
    </row>
    <row r="9" spans="1:15" ht="34.5" customHeight="1">
      <c r="A9" s="6">
        <v>7</v>
      </c>
      <c r="B9" s="2" t="s">
        <v>4</v>
      </c>
      <c r="C9" s="2" t="s">
        <v>194</v>
      </c>
      <c r="D9" s="2" t="s">
        <v>236</v>
      </c>
      <c r="E9" s="2" t="s">
        <v>385</v>
      </c>
      <c r="F9" s="2" t="s">
        <v>7</v>
      </c>
      <c r="G9" s="2" t="s">
        <v>195</v>
      </c>
      <c r="H9" s="2">
        <v>2</v>
      </c>
      <c r="I9" s="8">
        <v>3</v>
      </c>
      <c r="J9" s="1">
        <f>VLOOKUP(F8:F205,'工作表1 '!A:G,2,0)</f>
        <v>337</v>
      </c>
      <c r="K9" s="1">
        <f>J9/$J$200</f>
        <v>2.6272091554730924E-3</v>
      </c>
      <c r="L9" s="1">
        <f t="shared" si="0"/>
        <v>2.6272091554730923</v>
      </c>
      <c r="M9" s="1">
        <f t="shared" si="1"/>
        <v>2</v>
      </c>
      <c r="N9" s="25">
        <f t="shared" si="2"/>
        <v>2</v>
      </c>
      <c r="O9" s="25"/>
    </row>
    <row r="10" spans="1:15" ht="34.5" customHeight="1">
      <c r="A10" s="6">
        <v>8</v>
      </c>
      <c r="B10" s="2" t="s">
        <v>4</v>
      </c>
      <c r="C10" s="2" t="s">
        <v>194</v>
      </c>
      <c r="D10" s="2" t="s">
        <v>236</v>
      </c>
      <c r="E10" s="2" t="s">
        <v>385</v>
      </c>
      <c r="F10" s="2" t="s">
        <v>11</v>
      </c>
      <c r="G10" s="2" t="s">
        <v>195</v>
      </c>
      <c r="H10" s="2">
        <v>2</v>
      </c>
      <c r="I10" s="8">
        <v>7</v>
      </c>
      <c r="J10" s="1">
        <f>VLOOKUP(F9:F206,'工作表1 '!A:G,2,0)</f>
        <v>2884</v>
      </c>
      <c r="K10" s="1">
        <f>J10/$J$200</f>
        <v>2.2483297342386941E-2</v>
      </c>
      <c r="L10" s="1">
        <f t="shared" si="0"/>
        <v>22.48329734238694</v>
      </c>
      <c r="M10" s="1">
        <f t="shared" si="1"/>
        <v>22</v>
      </c>
      <c r="N10" s="25">
        <f t="shared" si="2"/>
        <v>22</v>
      </c>
      <c r="O10" s="25"/>
    </row>
    <row r="11" spans="1:15" ht="34.5" customHeight="1">
      <c r="A11" s="6">
        <v>9</v>
      </c>
      <c r="B11" s="2" t="s">
        <v>4</v>
      </c>
      <c r="C11" s="2" t="s">
        <v>194</v>
      </c>
      <c r="D11" s="2" t="s">
        <v>236</v>
      </c>
      <c r="E11" s="2" t="s">
        <v>385</v>
      </c>
      <c r="F11" s="2" t="s">
        <v>12</v>
      </c>
      <c r="G11" s="2" t="s">
        <v>195</v>
      </c>
      <c r="H11" s="2">
        <v>2</v>
      </c>
      <c r="I11" s="8">
        <v>8</v>
      </c>
      <c r="J11" s="1">
        <f>VLOOKUP(F10:F207,'工作表1 '!A:G,2,0)</f>
        <v>862</v>
      </c>
      <c r="K11" s="1">
        <f>J11/$J$200</f>
        <v>6.7200424095483855E-3</v>
      </c>
      <c r="L11" s="1">
        <f t="shared" si="0"/>
        <v>6.7200424095483857</v>
      </c>
      <c r="M11" s="1">
        <f t="shared" si="1"/>
        <v>6</v>
      </c>
      <c r="N11" s="25">
        <f t="shared" si="2"/>
        <v>6</v>
      </c>
      <c r="O11" s="25"/>
    </row>
    <row r="12" spans="1:15" ht="34.5" customHeight="1">
      <c r="A12" s="6">
        <v>10</v>
      </c>
      <c r="B12" s="2" t="s">
        <v>4</v>
      </c>
      <c r="C12" s="2" t="s">
        <v>208</v>
      </c>
      <c r="D12" s="2" t="s">
        <v>236</v>
      </c>
      <c r="E12" s="2" t="s">
        <v>385</v>
      </c>
      <c r="F12" s="2" t="s">
        <v>138</v>
      </c>
      <c r="G12" s="2" t="s">
        <v>235</v>
      </c>
      <c r="H12" s="2">
        <v>2</v>
      </c>
      <c r="I12" s="8">
        <v>136</v>
      </c>
      <c r="J12" s="1">
        <f>VLOOKUP(F11:F208,'工作表1 '!A:G,2,0)</f>
        <v>276</v>
      </c>
      <c r="K12" s="1">
        <f>J12/$J$200</f>
        <v>2.1516609107138682E-3</v>
      </c>
      <c r="L12" s="1">
        <f t="shared" si="0"/>
        <v>2.151660910713868</v>
      </c>
      <c r="M12" s="1">
        <f t="shared" si="1"/>
        <v>2</v>
      </c>
      <c r="N12" s="25">
        <f t="shared" si="2"/>
        <v>2</v>
      </c>
      <c r="O12" s="25"/>
    </row>
    <row r="13" spans="1:15" ht="34.5" customHeight="1">
      <c r="A13" s="6">
        <v>11</v>
      </c>
      <c r="B13" s="2" t="s">
        <v>4</v>
      </c>
      <c r="C13" s="2" t="s">
        <v>208</v>
      </c>
      <c r="D13" s="2" t="s">
        <v>236</v>
      </c>
      <c r="E13" s="2" t="s">
        <v>385</v>
      </c>
      <c r="F13" s="2" t="s">
        <v>147</v>
      </c>
      <c r="G13" s="2" t="s">
        <v>195</v>
      </c>
      <c r="H13" s="2">
        <v>2</v>
      </c>
      <c r="I13" s="8">
        <v>145</v>
      </c>
      <c r="J13" s="1">
        <f>VLOOKUP(F12:F209,'工作表1 '!A:G,2,0)</f>
        <v>1290</v>
      </c>
      <c r="K13" s="1">
        <f>J13/$J$200</f>
        <v>1.0056675995727862E-2</v>
      </c>
      <c r="L13" s="1">
        <f t="shared" si="0"/>
        <v>10.056675995727863</v>
      </c>
      <c r="M13" s="1">
        <f t="shared" si="1"/>
        <v>10</v>
      </c>
      <c r="N13" s="25">
        <f t="shared" si="2"/>
        <v>10</v>
      </c>
      <c r="O13" s="25"/>
    </row>
    <row r="14" spans="1:15" ht="34.5" customHeight="1">
      <c r="A14" s="6">
        <v>12</v>
      </c>
      <c r="B14" s="2" t="s">
        <v>4</v>
      </c>
      <c r="C14" s="2" t="s">
        <v>194</v>
      </c>
      <c r="D14" s="2" t="s">
        <v>236</v>
      </c>
      <c r="E14" s="2" t="s">
        <v>385</v>
      </c>
      <c r="F14" s="2" t="s">
        <v>5</v>
      </c>
      <c r="G14" s="2" t="s">
        <v>214</v>
      </c>
      <c r="H14" s="2">
        <v>3</v>
      </c>
      <c r="I14" s="8">
        <v>1</v>
      </c>
      <c r="J14" s="1">
        <f>VLOOKUP(F14:F211,'工作表1 '!A:G,2,0)</f>
        <v>825</v>
      </c>
      <c r="K14" s="1">
        <f>J14/$J$200</f>
        <v>6.4315951135468881E-3</v>
      </c>
      <c r="L14" s="1">
        <f t="shared" si="0"/>
        <v>6.4315951135468881</v>
      </c>
      <c r="M14" s="1">
        <f t="shared" si="1"/>
        <v>6</v>
      </c>
      <c r="N14" s="25">
        <f t="shared" si="2"/>
        <v>6</v>
      </c>
      <c r="O14" s="25"/>
    </row>
    <row r="15" spans="1:15" ht="34.5" customHeight="1">
      <c r="A15" s="6">
        <v>13</v>
      </c>
      <c r="B15" s="2" t="s">
        <v>4</v>
      </c>
      <c r="C15" s="2" t="s">
        <v>194</v>
      </c>
      <c r="D15" s="2" t="s">
        <v>236</v>
      </c>
      <c r="E15" s="2" t="s">
        <v>385</v>
      </c>
      <c r="F15" s="2" t="s">
        <v>6</v>
      </c>
      <c r="G15" s="2" t="s">
        <v>214</v>
      </c>
      <c r="H15" s="2">
        <v>3</v>
      </c>
      <c r="I15" s="8">
        <v>2</v>
      </c>
      <c r="J15" s="1">
        <f>VLOOKUP(F14:F212,'工作表1 '!A:G,2,0)</f>
        <v>564</v>
      </c>
      <c r="K15" s="1">
        <f>J15/$J$200</f>
        <v>4.3968722958066002E-3</v>
      </c>
      <c r="L15" s="1">
        <f t="shared" si="0"/>
        <v>4.3968722958065998</v>
      </c>
      <c r="M15" s="1">
        <f t="shared" si="1"/>
        <v>4</v>
      </c>
      <c r="N15" s="25">
        <f t="shared" si="2"/>
        <v>4</v>
      </c>
      <c r="O15" s="25"/>
    </row>
    <row r="16" spans="1:15" ht="34.5" customHeight="1">
      <c r="A16" s="6">
        <v>14</v>
      </c>
      <c r="B16" s="2" t="s">
        <v>4</v>
      </c>
      <c r="C16" s="2" t="s">
        <v>194</v>
      </c>
      <c r="D16" s="2" t="s">
        <v>236</v>
      </c>
      <c r="E16" s="2" t="s">
        <v>385</v>
      </c>
      <c r="F16" s="2" t="s">
        <v>8</v>
      </c>
      <c r="G16" s="2" t="s">
        <v>214</v>
      </c>
      <c r="H16" s="2">
        <v>3</v>
      </c>
      <c r="I16" s="8">
        <v>4</v>
      </c>
      <c r="J16" s="1">
        <f>VLOOKUP(F15:F213,'工作表1 '!A:G,2,0)</f>
        <v>929</v>
      </c>
      <c r="K16" s="1">
        <f>J16/$J$200</f>
        <v>7.2423658914970417E-3</v>
      </c>
      <c r="L16" s="1">
        <f t="shared" si="0"/>
        <v>7.2423658914970419</v>
      </c>
      <c r="M16" s="1">
        <f t="shared" si="1"/>
        <v>7</v>
      </c>
      <c r="N16" s="25">
        <f t="shared" si="2"/>
        <v>7</v>
      </c>
      <c r="O16" s="25"/>
    </row>
    <row r="17" spans="1:15" ht="34.5" customHeight="1">
      <c r="A17" s="6">
        <v>15</v>
      </c>
      <c r="B17" s="2" t="s">
        <v>4</v>
      </c>
      <c r="C17" s="2" t="s">
        <v>194</v>
      </c>
      <c r="D17" s="2" t="s">
        <v>236</v>
      </c>
      <c r="E17" s="2" t="s">
        <v>385</v>
      </c>
      <c r="F17" s="2" t="s">
        <v>13</v>
      </c>
      <c r="G17" s="2" t="s">
        <v>214</v>
      </c>
      <c r="H17" s="2">
        <v>3</v>
      </c>
      <c r="I17" s="8">
        <v>9</v>
      </c>
      <c r="J17" s="1">
        <f>VLOOKUP(F16:F214,'工作表1 '!A:G,2,0)</f>
        <v>642</v>
      </c>
      <c r="K17" s="1">
        <f>J17/$J$200</f>
        <v>5.0049503792692152E-3</v>
      </c>
      <c r="L17" s="1">
        <f t="shared" si="0"/>
        <v>5.0049503792692152</v>
      </c>
      <c r="M17" s="1">
        <f t="shared" si="1"/>
        <v>5</v>
      </c>
      <c r="N17" s="25">
        <f t="shared" si="2"/>
        <v>5</v>
      </c>
      <c r="O17" s="25"/>
    </row>
    <row r="18" spans="1:15" ht="34.5" customHeight="1">
      <c r="A18" s="6">
        <v>16</v>
      </c>
      <c r="B18" s="2" t="s">
        <v>4</v>
      </c>
      <c r="C18" s="2" t="s">
        <v>194</v>
      </c>
      <c r="D18" s="2" t="s">
        <v>236</v>
      </c>
      <c r="E18" s="2" t="s">
        <v>385</v>
      </c>
      <c r="F18" s="2" t="s">
        <v>14</v>
      </c>
      <c r="G18" s="2" t="s">
        <v>214</v>
      </c>
      <c r="H18" s="2">
        <v>3</v>
      </c>
      <c r="I18" s="8">
        <v>10</v>
      </c>
      <c r="J18" s="1">
        <f>VLOOKUP(F17:F215,'工作表1 '!A:G,2,0)</f>
        <v>1270</v>
      </c>
      <c r="K18" s="1">
        <f>J18/$J$200</f>
        <v>9.9007585384297547E-3</v>
      </c>
      <c r="L18" s="1">
        <f t="shared" si="0"/>
        <v>9.9007585384297556</v>
      </c>
      <c r="M18" s="1">
        <f t="shared" si="1"/>
        <v>9</v>
      </c>
      <c r="N18" s="25">
        <f t="shared" si="2"/>
        <v>9</v>
      </c>
      <c r="O18" s="25"/>
    </row>
    <row r="19" spans="1:15" ht="34.5" customHeight="1">
      <c r="A19" s="6">
        <v>17</v>
      </c>
      <c r="B19" s="2" t="s">
        <v>4</v>
      </c>
      <c r="C19" s="2" t="s">
        <v>194</v>
      </c>
      <c r="D19" s="2" t="s">
        <v>236</v>
      </c>
      <c r="E19" s="2" t="s">
        <v>385</v>
      </c>
      <c r="F19" s="26" t="s">
        <v>250</v>
      </c>
      <c r="G19" s="2" t="s">
        <v>214</v>
      </c>
      <c r="H19" s="2">
        <v>3</v>
      </c>
      <c r="I19" s="8">
        <v>192</v>
      </c>
      <c r="J19" s="1">
        <v>536</v>
      </c>
      <c r="K19" s="1">
        <f>J19/$J$200</f>
        <v>4.1785878555892515E-3</v>
      </c>
      <c r="L19" s="1">
        <f t="shared" si="0"/>
        <v>4.1785878555892513</v>
      </c>
      <c r="M19" s="1">
        <f t="shared" si="1"/>
        <v>4</v>
      </c>
      <c r="N19" s="25">
        <f t="shared" si="2"/>
        <v>4</v>
      </c>
      <c r="O19" s="25"/>
    </row>
    <row r="20" spans="1:15" ht="34.5" customHeight="1">
      <c r="A20" s="6">
        <v>18</v>
      </c>
      <c r="B20" s="2" t="s">
        <v>4</v>
      </c>
      <c r="C20" s="2" t="s">
        <v>206</v>
      </c>
      <c r="D20" s="2" t="s">
        <v>236</v>
      </c>
      <c r="E20" s="2" t="s">
        <v>385</v>
      </c>
      <c r="F20" s="2" t="s">
        <v>121</v>
      </c>
      <c r="G20" s="2" t="s">
        <v>209</v>
      </c>
      <c r="H20" s="2">
        <v>4</v>
      </c>
      <c r="I20" s="8">
        <v>117</v>
      </c>
      <c r="J20" s="1">
        <f>VLOOKUP(F19:F217,'工作表1 '!A:G,2,0)</f>
        <v>133</v>
      </c>
      <c r="K20" s="1">
        <f>J20/$J$200</f>
        <v>1.0368510910324074E-3</v>
      </c>
      <c r="L20" s="1">
        <f t="shared" si="0"/>
        <v>1.0368510910324074</v>
      </c>
      <c r="M20" s="1">
        <f t="shared" si="1"/>
        <v>1</v>
      </c>
      <c r="N20" s="25">
        <f t="shared" si="2"/>
        <v>1</v>
      </c>
      <c r="O20" s="25"/>
    </row>
    <row r="21" spans="1:15" ht="34.5" customHeight="1">
      <c r="A21" s="6">
        <v>19</v>
      </c>
      <c r="B21" s="2" t="s">
        <v>4</v>
      </c>
      <c r="C21" s="2" t="s">
        <v>206</v>
      </c>
      <c r="D21" s="2" t="s">
        <v>236</v>
      </c>
      <c r="E21" s="2" t="s">
        <v>385</v>
      </c>
      <c r="F21" s="2" t="s">
        <v>129</v>
      </c>
      <c r="G21" s="2" t="s">
        <v>234</v>
      </c>
      <c r="H21" s="2">
        <v>4</v>
      </c>
      <c r="I21" s="8">
        <v>126</v>
      </c>
      <c r="J21" s="1">
        <f>VLOOKUP(F20:F218,'工作表1 '!A:G,2,0)</f>
        <v>1758</v>
      </c>
      <c r="K21" s="1">
        <f>J21/$J$200</f>
        <v>1.3705144496503551E-2</v>
      </c>
      <c r="L21" s="1">
        <f t="shared" si="0"/>
        <v>13.70514449650355</v>
      </c>
      <c r="M21" s="1">
        <f t="shared" si="1"/>
        <v>13</v>
      </c>
      <c r="N21" s="25">
        <f t="shared" si="2"/>
        <v>13</v>
      </c>
      <c r="O21" s="25"/>
    </row>
    <row r="22" spans="1:15" ht="34.5" customHeight="1">
      <c r="A22" s="6">
        <v>20</v>
      </c>
      <c r="B22" s="2" t="s">
        <v>4</v>
      </c>
      <c r="C22" s="2" t="s">
        <v>208</v>
      </c>
      <c r="D22" s="2" t="s">
        <v>236</v>
      </c>
      <c r="E22" s="2" t="s">
        <v>385</v>
      </c>
      <c r="F22" s="2" t="s">
        <v>134</v>
      </c>
      <c r="G22" s="2" t="s">
        <v>209</v>
      </c>
      <c r="H22" s="2">
        <v>4</v>
      </c>
      <c r="I22" s="8">
        <v>132</v>
      </c>
      <c r="J22" s="1">
        <f>VLOOKUP(F21:F219,'工作表1 '!A:G,2,0)</f>
        <v>161</v>
      </c>
      <c r="K22" s="1">
        <f>J22/$J$200</f>
        <v>1.2551355312497563E-3</v>
      </c>
      <c r="L22" s="1">
        <f t="shared" si="0"/>
        <v>1.2551355312497563</v>
      </c>
      <c r="M22" s="1">
        <f t="shared" si="1"/>
        <v>1</v>
      </c>
      <c r="N22" s="25">
        <f t="shared" si="2"/>
        <v>1</v>
      </c>
      <c r="O22" s="25"/>
    </row>
    <row r="23" spans="1:15" ht="34.5" customHeight="1">
      <c r="A23" s="6">
        <v>21</v>
      </c>
      <c r="B23" s="2" t="s">
        <v>4</v>
      </c>
      <c r="C23" s="2" t="s">
        <v>208</v>
      </c>
      <c r="D23" s="2" t="s">
        <v>236</v>
      </c>
      <c r="E23" s="2" t="s">
        <v>385</v>
      </c>
      <c r="F23" s="2" t="s">
        <v>135</v>
      </c>
      <c r="G23" s="2" t="s">
        <v>209</v>
      </c>
      <c r="H23" s="2">
        <v>4</v>
      </c>
      <c r="I23" s="8">
        <v>133</v>
      </c>
      <c r="J23" s="1">
        <f>VLOOKUP(F22:F220,'工作表1 '!A:G,2,0)</f>
        <v>1948</v>
      </c>
      <c r="K23" s="1">
        <f>J23/$J$200</f>
        <v>1.5186360340835562E-2</v>
      </c>
      <c r="L23" s="1">
        <f t="shared" si="0"/>
        <v>15.186360340835563</v>
      </c>
      <c r="M23" s="1">
        <f t="shared" si="1"/>
        <v>15</v>
      </c>
      <c r="N23" s="25">
        <f t="shared" si="2"/>
        <v>15</v>
      </c>
      <c r="O23" s="25"/>
    </row>
    <row r="24" spans="1:15" ht="34.5" customHeight="1">
      <c r="A24" s="6">
        <v>22</v>
      </c>
      <c r="B24" s="2" t="s">
        <v>4</v>
      </c>
      <c r="C24" s="2" t="s">
        <v>208</v>
      </c>
      <c r="D24" s="2" t="s">
        <v>236</v>
      </c>
      <c r="E24" s="2" t="s">
        <v>385</v>
      </c>
      <c r="F24" s="2" t="s">
        <v>136</v>
      </c>
      <c r="G24" s="2" t="s">
        <v>234</v>
      </c>
      <c r="H24" s="2">
        <v>4</v>
      </c>
      <c r="I24" s="8">
        <v>134</v>
      </c>
      <c r="J24" s="1">
        <f>VLOOKUP(F23:F221,'工作表1 '!A:G,2,0)</f>
        <v>304</v>
      </c>
      <c r="K24" s="1">
        <f>J24/$J$200</f>
        <v>2.3699453509312168E-3</v>
      </c>
      <c r="L24" s="1">
        <f t="shared" si="0"/>
        <v>2.3699453509312169</v>
      </c>
      <c r="M24" s="1">
        <f t="shared" si="1"/>
        <v>2</v>
      </c>
      <c r="N24" s="25">
        <f t="shared" si="2"/>
        <v>2</v>
      </c>
      <c r="O24" s="25"/>
    </row>
    <row r="25" spans="1:15" ht="34.5" customHeight="1">
      <c r="A25" s="6">
        <v>23</v>
      </c>
      <c r="B25" s="2" t="s">
        <v>4</v>
      </c>
      <c r="C25" s="2" t="s">
        <v>208</v>
      </c>
      <c r="D25" s="2" t="s">
        <v>236</v>
      </c>
      <c r="E25" s="2" t="s">
        <v>385</v>
      </c>
      <c r="F25" s="2" t="s">
        <v>139</v>
      </c>
      <c r="G25" s="2" t="s">
        <v>209</v>
      </c>
      <c r="H25" s="2">
        <v>4</v>
      </c>
      <c r="I25" s="8">
        <v>137</v>
      </c>
      <c r="J25" s="1">
        <f>VLOOKUP(F24:F222,'工作表1 '!A:G,2,0)</f>
        <v>113</v>
      </c>
      <c r="K25" s="1">
        <f>J25/$J$200</f>
        <v>8.8093363373430102E-4</v>
      </c>
      <c r="L25" s="1">
        <f t="shared" si="0"/>
        <v>0.880933633734301</v>
      </c>
      <c r="M25" s="1">
        <f t="shared" si="1"/>
        <v>0</v>
      </c>
      <c r="N25" s="25">
        <v>1</v>
      </c>
      <c r="O25" s="25"/>
    </row>
    <row r="26" spans="1:15" ht="34.5" customHeight="1">
      <c r="A26" s="6">
        <v>24</v>
      </c>
      <c r="B26" s="2" t="s">
        <v>4</v>
      </c>
      <c r="C26" s="2" t="s">
        <v>208</v>
      </c>
      <c r="D26" s="2" t="s">
        <v>236</v>
      </c>
      <c r="E26" s="2" t="s">
        <v>385</v>
      </c>
      <c r="F26" s="2" t="s">
        <v>140</v>
      </c>
      <c r="G26" s="2" t="s">
        <v>209</v>
      </c>
      <c r="H26" s="2">
        <v>4</v>
      </c>
      <c r="I26" s="8">
        <v>138</v>
      </c>
      <c r="J26" s="1">
        <f>VLOOKUP(F25:F223,'工作表1 '!A:G,2,0)</f>
        <v>49</v>
      </c>
      <c r="K26" s="1">
        <f>J26/$J$200</f>
        <v>3.8199777038036065E-4</v>
      </c>
      <c r="L26" s="1">
        <f t="shared" si="0"/>
        <v>0.38199777038036065</v>
      </c>
      <c r="M26" s="1">
        <f t="shared" si="1"/>
        <v>0</v>
      </c>
      <c r="N26" s="25">
        <v>1</v>
      </c>
      <c r="O26" s="25"/>
    </row>
    <row r="27" spans="1:15" ht="34.5" customHeight="1">
      <c r="A27" s="6">
        <v>25</v>
      </c>
      <c r="B27" s="2" t="s">
        <v>4</v>
      </c>
      <c r="C27" s="2" t="s">
        <v>208</v>
      </c>
      <c r="D27" s="2" t="s">
        <v>236</v>
      </c>
      <c r="E27" s="2" t="s">
        <v>385</v>
      </c>
      <c r="F27" s="2" t="s">
        <v>141</v>
      </c>
      <c r="G27" s="2" t="s">
        <v>209</v>
      </c>
      <c r="H27" s="2">
        <v>4</v>
      </c>
      <c r="I27" s="8">
        <v>139</v>
      </c>
      <c r="J27" s="1">
        <f>VLOOKUP(F26:F224,'工作表1 '!A:G,2,0)</f>
        <v>325</v>
      </c>
      <c r="K27" s="1">
        <f>J27/$J$200</f>
        <v>2.5336586810942286E-3</v>
      </c>
      <c r="L27" s="1">
        <f t="shared" si="0"/>
        <v>2.5336586810942285</v>
      </c>
      <c r="M27" s="1">
        <f t="shared" si="1"/>
        <v>2</v>
      </c>
      <c r="N27" s="25">
        <f t="shared" ref="N27:N91" si="3">M27</f>
        <v>2</v>
      </c>
      <c r="O27" s="25"/>
    </row>
    <row r="28" spans="1:15" ht="34.5" customHeight="1">
      <c r="A28" s="6">
        <v>26</v>
      </c>
      <c r="B28" s="2" t="s">
        <v>4</v>
      </c>
      <c r="C28" s="2" t="s">
        <v>208</v>
      </c>
      <c r="D28" s="2" t="s">
        <v>236</v>
      </c>
      <c r="E28" s="2" t="s">
        <v>385</v>
      </c>
      <c r="F28" s="2" t="s">
        <v>142</v>
      </c>
      <c r="G28" s="2" t="s">
        <v>209</v>
      </c>
      <c r="H28" s="2">
        <v>4</v>
      </c>
      <c r="I28" s="8">
        <v>140</v>
      </c>
      <c r="J28" s="1">
        <f>VLOOKUP(F27:F225,'工作表1 '!A:G,2,0)</f>
        <v>1716</v>
      </c>
      <c r="K28" s="1">
        <f>J28/$J$200</f>
        <v>1.3377717836177527E-2</v>
      </c>
      <c r="L28" s="1">
        <f t="shared" si="0"/>
        <v>13.377717836177528</v>
      </c>
      <c r="M28" s="1">
        <f t="shared" si="1"/>
        <v>13</v>
      </c>
      <c r="N28" s="25">
        <f t="shared" si="3"/>
        <v>13</v>
      </c>
      <c r="O28" s="25"/>
    </row>
    <row r="29" spans="1:15" ht="34.5" customHeight="1">
      <c r="A29" s="6">
        <v>27</v>
      </c>
      <c r="B29" s="2" t="s">
        <v>4</v>
      </c>
      <c r="C29" s="2" t="s">
        <v>208</v>
      </c>
      <c r="D29" s="2" t="s">
        <v>236</v>
      </c>
      <c r="E29" s="2" t="s">
        <v>385</v>
      </c>
      <c r="F29" s="2" t="s">
        <v>143</v>
      </c>
      <c r="G29" s="2" t="s">
        <v>209</v>
      </c>
      <c r="H29" s="2">
        <v>4</v>
      </c>
      <c r="I29" s="8">
        <v>141</v>
      </c>
      <c r="J29" s="1">
        <f>VLOOKUP(F28:F226,'工作表1 '!A:G,2,0)</f>
        <v>236</v>
      </c>
      <c r="K29" s="1">
        <f>J29/$J$200</f>
        <v>1.8398259961176554E-3</v>
      </c>
      <c r="L29" s="1">
        <f t="shared" si="0"/>
        <v>1.8398259961176553</v>
      </c>
      <c r="M29" s="1">
        <f t="shared" si="1"/>
        <v>1</v>
      </c>
      <c r="N29" s="25">
        <f t="shared" si="3"/>
        <v>1</v>
      </c>
      <c r="O29" s="25"/>
    </row>
    <row r="30" spans="1:15" ht="34.5" customHeight="1">
      <c r="A30" s="6">
        <v>28</v>
      </c>
      <c r="B30" s="2" t="s">
        <v>4</v>
      </c>
      <c r="C30" s="2" t="s">
        <v>208</v>
      </c>
      <c r="D30" s="2" t="s">
        <v>236</v>
      </c>
      <c r="E30" s="2" t="s">
        <v>385</v>
      </c>
      <c r="F30" s="2" t="s">
        <v>146</v>
      </c>
      <c r="G30" s="2" t="s">
        <v>209</v>
      </c>
      <c r="H30" s="2">
        <v>4</v>
      </c>
      <c r="I30" s="8">
        <v>144</v>
      </c>
      <c r="J30" s="1">
        <f>VLOOKUP(F29:F227,'工作表1 '!A:G,2,0)</f>
        <v>1809</v>
      </c>
      <c r="K30" s="1">
        <f>J30/$J$200</f>
        <v>1.4102734012613723E-2</v>
      </c>
      <c r="L30" s="1">
        <f t="shared" si="0"/>
        <v>14.102734012613723</v>
      </c>
      <c r="M30" s="1">
        <f t="shared" si="1"/>
        <v>14</v>
      </c>
      <c r="N30" s="25">
        <f t="shared" si="3"/>
        <v>14</v>
      </c>
      <c r="O30" s="25"/>
    </row>
    <row r="31" spans="1:15" ht="34.5" customHeight="1">
      <c r="A31" s="6">
        <v>29</v>
      </c>
      <c r="B31" s="2" t="s">
        <v>4</v>
      </c>
      <c r="C31" s="2" t="s">
        <v>206</v>
      </c>
      <c r="D31" s="2" t="s">
        <v>236</v>
      </c>
      <c r="E31" s="2" t="s">
        <v>385</v>
      </c>
      <c r="F31" s="2" t="s">
        <v>119</v>
      </c>
      <c r="G31" s="2" t="s">
        <v>225</v>
      </c>
      <c r="H31" s="2">
        <v>5</v>
      </c>
      <c r="I31" s="8">
        <v>115</v>
      </c>
      <c r="J31" s="1">
        <f>VLOOKUP(F30:F228,'工作表1 '!A:G,2,0)</f>
        <v>324</v>
      </c>
      <c r="K31" s="1">
        <f>J31/$J$200</f>
        <v>2.5258628082293236E-3</v>
      </c>
      <c r="L31" s="1">
        <f t="shared" si="0"/>
        <v>2.5258628082293235</v>
      </c>
      <c r="M31" s="1">
        <f t="shared" si="1"/>
        <v>2</v>
      </c>
      <c r="N31" s="25">
        <f t="shared" si="3"/>
        <v>2</v>
      </c>
      <c r="O31" s="25"/>
    </row>
    <row r="32" spans="1:15" ht="34.5" customHeight="1">
      <c r="A32" s="6">
        <v>30</v>
      </c>
      <c r="B32" s="2" t="s">
        <v>4</v>
      </c>
      <c r="C32" s="2" t="s">
        <v>206</v>
      </c>
      <c r="D32" s="2" t="s">
        <v>236</v>
      </c>
      <c r="E32" s="2" t="s">
        <v>385</v>
      </c>
      <c r="F32" s="2" t="s">
        <v>123</v>
      </c>
      <c r="G32" s="2" t="s">
        <v>225</v>
      </c>
      <c r="H32" s="2">
        <v>5</v>
      </c>
      <c r="I32" s="8">
        <v>119</v>
      </c>
      <c r="J32" s="1">
        <f>VLOOKUP(F31:F229,'工作表1 '!A:G,2,0)</f>
        <v>114</v>
      </c>
      <c r="K32" s="1">
        <f>J32/$J$200</f>
        <v>8.8872950659920637E-4</v>
      </c>
      <c r="L32" s="1">
        <f t="shared" si="0"/>
        <v>0.88872950659920635</v>
      </c>
      <c r="M32" s="1">
        <f t="shared" si="1"/>
        <v>0</v>
      </c>
      <c r="N32" s="25">
        <v>1</v>
      </c>
      <c r="O32" s="25"/>
    </row>
    <row r="33" spans="1:15" ht="34.5" customHeight="1">
      <c r="A33" s="6">
        <v>31</v>
      </c>
      <c r="B33" s="2" t="s">
        <v>4</v>
      </c>
      <c r="C33" s="2" t="s">
        <v>206</v>
      </c>
      <c r="D33" s="2" t="s">
        <v>236</v>
      </c>
      <c r="E33" s="2" t="s">
        <v>385</v>
      </c>
      <c r="F33" s="2" t="s">
        <v>125</v>
      </c>
      <c r="G33" s="2" t="s">
        <v>225</v>
      </c>
      <c r="H33" s="2">
        <v>5</v>
      </c>
      <c r="I33" s="8">
        <v>121</v>
      </c>
      <c r="J33" s="1">
        <f>VLOOKUP(F32:F230,'工作表1 '!A:G,2,0)</f>
        <v>459</v>
      </c>
      <c r="K33" s="1">
        <f>J33/$J$200</f>
        <v>3.5783056449915415E-3</v>
      </c>
      <c r="L33" s="1">
        <f t="shared" si="0"/>
        <v>3.5783056449915414</v>
      </c>
      <c r="M33" s="1">
        <f t="shared" si="1"/>
        <v>3</v>
      </c>
      <c r="N33" s="25">
        <f t="shared" si="3"/>
        <v>3</v>
      </c>
      <c r="O33" s="25"/>
    </row>
    <row r="34" spans="1:15" ht="34.5" customHeight="1">
      <c r="A34" s="6">
        <v>32</v>
      </c>
      <c r="B34" s="2" t="s">
        <v>4</v>
      </c>
      <c r="C34" s="2" t="s">
        <v>206</v>
      </c>
      <c r="D34" s="2" t="s">
        <v>236</v>
      </c>
      <c r="E34" s="2" t="s">
        <v>385</v>
      </c>
      <c r="F34" s="26" t="s">
        <v>377</v>
      </c>
      <c r="G34" s="2" t="s">
        <v>225</v>
      </c>
      <c r="H34" s="2">
        <v>5</v>
      </c>
      <c r="I34" s="8">
        <v>122</v>
      </c>
      <c r="J34" s="24">
        <v>216</v>
      </c>
      <c r="K34" s="1">
        <f>J34/$J$200</f>
        <v>1.6839085388195489E-3</v>
      </c>
      <c r="L34" s="1">
        <f t="shared" si="0"/>
        <v>1.6839085388195489</v>
      </c>
      <c r="M34" s="1">
        <f t="shared" si="1"/>
        <v>1</v>
      </c>
      <c r="N34" s="25">
        <f t="shared" si="3"/>
        <v>1</v>
      </c>
      <c r="O34" s="25"/>
    </row>
    <row r="35" spans="1:15" ht="34.5" customHeight="1">
      <c r="A35" s="6">
        <v>33</v>
      </c>
      <c r="B35" s="2" t="s">
        <v>4</v>
      </c>
      <c r="C35" s="2" t="s">
        <v>206</v>
      </c>
      <c r="D35" s="2" t="s">
        <v>236</v>
      </c>
      <c r="E35" s="2" t="s">
        <v>385</v>
      </c>
      <c r="F35" s="2" t="s">
        <v>127</v>
      </c>
      <c r="G35" s="2" t="s">
        <v>225</v>
      </c>
      <c r="H35" s="2">
        <v>5</v>
      </c>
      <c r="I35" s="8">
        <v>124</v>
      </c>
      <c r="J35" s="1">
        <f>VLOOKUP(F34:F232,'工作表1 '!A:G,2,0)</f>
        <v>971</v>
      </c>
      <c r="K35" s="1">
        <f>J35/$J$200</f>
        <v>7.5697925518230652E-3</v>
      </c>
      <c r="L35" s="1">
        <f t="shared" si="0"/>
        <v>7.5697925518230651</v>
      </c>
      <c r="M35" s="1">
        <f t="shared" si="1"/>
        <v>7</v>
      </c>
      <c r="N35" s="25">
        <f t="shared" si="3"/>
        <v>7</v>
      </c>
      <c r="O35" s="25"/>
    </row>
    <row r="36" spans="1:15" ht="34.5" customHeight="1">
      <c r="A36" s="6">
        <v>34</v>
      </c>
      <c r="B36" s="2" t="s">
        <v>4</v>
      </c>
      <c r="C36" s="2" t="s">
        <v>206</v>
      </c>
      <c r="D36" s="2" t="s">
        <v>236</v>
      </c>
      <c r="E36" s="2" t="s">
        <v>385</v>
      </c>
      <c r="F36" s="2" t="s">
        <v>131</v>
      </c>
      <c r="G36" s="2" t="s">
        <v>225</v>
      </c>
      <c r="H36" s="2">
        <v>5</v>
      </c>
      <c r="I36" s="8">
        <v>128</v>
      </c>
      <c r="J36" s="1">
        <f>VLOOKUP(F35:F233,'工作表1 '!A:G,2,0)</f>
        <v>718</v>
      </c>
      <c r="K36" s="1">
        <f>J36/$J$200</f>
        <v>5.5974367170020193E-3</v>
      </c>
      <c r="L36" s="1">
        <f t="shared" si="0"/>
        <v>5.5974367170020196</v>
      </c>
      <c r="M36" s="1">
        <f t="shared" si="1"/>
        <v>5</v>
      </c>
      <c r="N36" s="25">
        <f t="shared" si="3"/>
        <v>5</v>
      </c>
      <c r="O36" s="25"/>
    </row>
    <row r="37" spans="1:15" ht="34.5" customHeight="1">
      <c r="A37" s="6">
        <v>35</v>
      </c>
      <c r="B37" s="2" t="s">
        <v>4</v>
      </c>
      <c r="C37" s="2" t="s">
        <v>206</v>
      </c>
      <c r="D37" s="2" t="s">
        <v>236</v>
      </c>
      <c r="E37" s="2" t="s">
        <v>385</v>
      </c>
      <c r="F37" s="2" t="s">
        <v>132</v>
      </c>
      <c r="G37" s="2" t="s">
        <v>225</v>
      </c>
      <c r="H37" s="2">
        <v>5</v>
      </c>
      <c r="I37" s="8">
        <v>129</v>
      </c>
      <c r="J37" s="1">
        <f>VLOOKUP(F36:F234,'工作表1 '!A:G,2,0)</f>
        <v>525</v>
      </c>
      <c r="K37" s="1">
        <f>J37/$J$200</f>
        <v>4.0928332540752926E-3</v>
      </c>
      <c r="L37" s="1">
        <f t="shared" si="0"/>
        <v>4.092833254075293</v>
      </c>
      <c r="M37" s="1">
        <f t="shared" si="1"/>
        <v>4</v>
      </c>
      <c r="N37" s="25">
        <f t="shared" si="3"/>
        <v>4</v>
      </c>
      <c r="O37" s="25"/>
    </row>
    <row r="38" spans="1:15" ht="34.5" customHeight="1">
      <c r="A38" s="6">
        <v>36</v>
      </c>
      <c r="B38" s="2" t="s">
        <v>4</v>
      </c>
      <c r="C38" s="2" t="s">
        <v>206</v>
      </c>
      <c r="D38" s="2" t="s">
        <v>236</v>
      </c>
      <c r="E38" s="2" t="s">
        <v>385</v>
      </c>
      <c r="F38" s="2" t="s">
        <v>133</v>
      </c>
      <c r="G38" s="2" t="s">
        <v>225</v>
      </c>
      <c r="H38" s="2">
        <v>5</v>
      </c>
      <c r="I38" s="8">
        <v>130</v>
      </c>
      <c r="J38" s="1">
        <f>VLOOKUP(F37:F235,'工作表1 '!A:G,2,0)</f>
        <v>429</v>
      </c>
      <c r="K38" s="1">
        <f>J38/$J$200</f>
        <v>3.3444294590443818E-3</v>
      </c>
      <c r="L38" s="1">
        <f t="shared" si="0"/>
        <v>3.3444294590443819</v>
      </c>
      <c r="M38" s="1">
        <f t="shared" si="1"/>
        <v>3</v>
      </c>
      <c r="N38" s="25">
        <f t="shared" si="3"/>
        <v>3</v>
      </c>
      <c r="O38" s="25"/>
    </row>
    <row r="39" spans="1:15" ht="34.5" customHeight="1">
      <c r="A39" s="6">
        <v>37</v>
      </c>
      <c r="B39" s="2" t="s">
        <v>4</v>
      </c>
      <c r="C39" s="2" t="s">
        <v>194</v>
      </c>
      <c r="D39" s="2" t="s">
        <v>236</v>
      </c>
      <c r="E39" s="2" t="s">
        <v>385</v>
      </c>
      <c r="F39" s="2" t="s">
        <v>10</v>
      </c>
      <c r="G39" s="2" t="s">
        <v>232</v>
      </c>
      <c r="H39" s="2">
        <v>6</v>
      </c>
      <c r="I39" s="8">
        <v>6</v>
      </c>
      <c r="J39" s="1">
        <f>VLOOKUP(F38:F236,'工作表1 '!A:G,2,0)</f>
        <v>1942</v>
      </c>
      <c r="K39" s="1">
        <f>J39/$J$200</f>
        <v>1.513958510364613E-2</v>
      </c>
      <c r="L39" s="1">
        <f t="shared" si="0"/>
        <v>15.13958510364613</v>
      </c>
      <c r="M39" s="1">
        <f t="shared" si="1"/>
        <v>15</v>
      </c>
      <c r="N39" s="25">
        <f t="shared" si="3"/>
        <v>15</v>
      </c>
      <c r="O39" s="25"/>
    </row>
    <row r="40" spans="1:15" ht="34.5" customHeight="1">
      <c r="A40" s="6">
        <v>38</v>
      </c>
      <c r="B40" s="2" t="s">
        <v>4</v>
      </c>
      <c r="C40" s="2" t="s">
        <v>194</v>
      </c>
      <c r="D40" s="2" t="s">
        <v>236</v>
      </c>
      <c r="E40" s="2" t="s">
        <v>385</v>
      </c>
      <c r="F40" s="2" t="s">
        <v>19</v>
      </c>
      <c r="G40" s="2" t="s">
        <v>197</v>
      </c>
      <c r="H40" s="2">
        <v>6</v>
      </c>
      <c r="I40" s="8">
        <v>15</v>
      </c>
      <c r="J40" s="1">
        <f>VLOOKUP(F39:F237,'工作表1 '!A:G,2,0)</f>
        <v>1917</v>
      </c>
      <c r="K40" s="1">
        <f>J40/$J$200</f>
        <v>1.4944688282023496E-2</v>
      </c>
      <c r="L40" s="1">
        <f t="shared" si="0"/>
        <v>14.944688282023495</v>
      </c>
      <c r="M40" s="1">
        <f t="shared" si="1"/>
        <v>14</v>
      </c>
      <c r="N40" s="25">
        <f t="shared" si="3"/>
        <v>14</v>
      </c>
      <c r="O40" s="25"/>
    </row>
    <row r="41" spans="1:15" ht="34.5" customHeight="1">
      <c r="A41" s="6">
        <v>39</v>
      </c>
      <c r="B41" s="2" t="s">
        <v>4</v>
      </c>
      <c r="C41" s="2" t="s">
        <v>194</v>
      </c>
      <c r="D41" s="2" t="s">
        <v>236</v>
      </c>
      <c r="E41" s="2" t="s">
        <v>385</v>
      </c>
      <c r="F41" s="2" t="s">
        <v>16</v>
      </c>
      <c r="G41" s="2" t="s">
        <v>229</v>
      </c>
      <c r="H41" s="2">
        <v>7</v>
      </c>
      <c r="I41" s="8">
        <v>12</v>
      </c>
      <c r="J41" s="1">
        <f>VLOOKUP(F40:F238,'工作表1 '!A:G,2,0)</f>
        <v>725</v>
      </c>
      <c r="K41" s="1">
        <f>J41/$J$200</f>
        <v>5.6520078270563563E-3</v>
      </c>
      <c r="L41" s="1">
        <f t="shared" si="0"/>
        <v>5.6520078270563561</v>
      </c>
      <c r="M41" s="1">
        <f t="shared" si="1"/>
        <v>5</v>
      </c>
      <c r="N41" s="25">
        <f t="shared" si="3"/>
        <v>5</v>
      </c>
      <c r="O41" s="25"/>
    </row>
    <row r="42" spans="1:15" ht="34.5" customHeight="1">
      <c r="A42" s="6">
        <v>40</v>
      </c>
      <c r="B42" s="2" t="s">
        <v>4</v>
      </c>
      <c r="C42" s="2" t="s">
        <v>194</v>
      </c>
      <c r="D42" s="2" t="s">
        <v>236</v>
      </c>
      <c r="E42" s="2" t="s">
        <v>385</v>
      </c>
      <c r="F42" s="2" t="s">
        <v>17</v>
      </c>
      <c r="G42" s="2" t="s">
        <v>229</v>
      </c>
      <c r="H42" s="2">
        <v>7</v>
      </c>
      <c r="I42" s="8">
        <v>13</v>
      </c>
      <c r="J42" s="1">
        <f>VLOOKUP(F41:F239,'工作表1 '!A:G,2,0)</f>
        <v>1308</v>
      </c>
      <c r="K42" s="1">
        <f>J42/$J$200</f>
        <v>1.0197001707296158E-2</v>
      </c>
      <c r="L42" s="1">
        <f t="shared" si="0"/>
        <v>10.197001707296158</v>
      </c>
      <c r="M42" s="1">
        <f t="shared" si="1"/>
        <v>10</v>
      </c>
      <c r="N42" s="25">
        <f t="shared" si="3"/>
        <v>10</v>
      </c>
      <c r="O42" s="25"/>
    </row>
    <row r="43" spans="1:15" ht="34.5" customHeight="1">
      <c r="A43" s="6">
        <v>41</v>
      </c>
      <c r="B43" s="2" t="s">
        <v>4</v>
      </c>
      <c r="C43" s="2" t="s">
        <v>194</v>
      </c>
      <c r="D43" s="2" t="s">
        <v>236</v>
      </c>
      <c r="E43" s="2" t="s">
        <v>385</v>
      </c>
      <c r="F43" s="2" t="s">
        <v>18</v>
      </c>
      <c r="G43" s="2" t="s">
        <v>229</v>
      </c>
      <c r="H43" s="2">
        <v>7</v>
      </c>
      <c r="I43" s="8">
        <v>14</v>
      </c>
      <c r="J43" s="1">
        <f>VLOOKUP(F42:F240,'工作表1 '!A:G,2,0)</f>
        <v>1214</v>
      </c>
      <c r="K43" s="1">
        <f>J43/$J$200</f>
        <v>9.4641896579950573E-3</v>
      </c>
      <c r="L43" s="1">
        <f t="shared" si="0"/>
        <v>9.4641896579950568</v>
      </c>
      <c r="M43" s="1">
        <f t="shared" si="1"/>
        <v>9</v>
      </c>
      <c r="N43" s="25">
        <f t="shared" si="3"/>
        <v>9</v>
      </c>
      <c r="O43" s="25"/>
    </row>
    <row r="44" spans="1:15" ht="34.5" customHeight="1">
      <c r="A44" s="6">
        <v>42</v>
      </c>
      <c r="B44" s="2" t="s">
        <v>4</v>
      </c>
      <c r="C44" s="2" t="s">
        <v>194</v>
      </c>
      <c r="D44" s="2" t="s">
        <v>236</v>
      </c>
      <c r="E44" s="2" t="s">
        <v>385</v>
      </c>
      <c r="F44" s="2" t="s">
        <v>23</v>
      </c>
      <c r="G44" s="2" t="s">
        <v>229</v>
      </c>
      <c r="H44" s="2">
        <v>7</v>
      </c>
      <c r="I44" s="8">
        <v>19</v>
      </c>
      <c r="J44" s="1">
        <f>VLOOKUP(F43:F241,'工作表1 '!A:G,2,0)</f>
        <v>1536</v>
      </c>
      <c r="K44" s="1">
        <f>J44/$J$200</f>
        <v>1.197446072049457E-2</v>
      </c>
      <c r="L44" s="1">
        <f t="shared" si="0"/>
        <v>11.974460720494569</v>
      </c>
      <c r="M44" s="1">
        <f t="shared" si="1"/>
        <v>11</v>
      </c>
      <c r="N44" s="25">
        <f t="shared" si="3"/>
        <v>11</v>
      </c>
      <c r="O44" s="25"/>
    </row>
    <row r="45" spans="1:15" ht="34.5" customHeight="1">
      <c r="A45" s="6">
        <v>43</v>
      </c>
      <c r="B45" s="2" t="s">
        <v>4</v>
      </c>
      <c r="C45" s="2" t="s">
        <v>194</v>
      </c>
      <c r="D45" s="2" t="s">
        <v>236</v>
      </c>
      <c r="E45" s="2" t="s">
        <v>385</v>
      </c>
      <c r="F45" s="2" t="s">
        <v>24</v>
      </c>
      <c r="G45" s="2" t="s">
        <v>229</v>
      </c>
      <c r="H45" s="2">
        <v>7</v>
      </c>
      <c r="I45" s="8">
        <v>20</v>
      </c>
      <c r="J45" s="1">
        <f>VLOOKUP(F44:F242,'工作表1 '!A:G,2,0)</f>
        <v>1480</v>
      </c>
      <c r="K45" s="1">
        <f>J45/$J$200</f>
        <v>1.1537891840059872E-2</v>
      </c>
      <c r="L45" s="1">
        <f t="shared" si="0"/>
        <v>11.537891840059872</v>
      </c>
      <c r="M45" s="1">
        <f t="shared" si="1"/>
        <v>11</v>
      </c>
      <c r="N45" s="25">
        <f t="shared" si="3"/>
        <v>11</v>
      </c>
      <c r="O45" s="25"/>
    </row>
    <row r="46" spans="1:15" ht="34.5" customHeight="1">
      <c r="A46" s="6">
        <v>44</v>
      </c>
      <c r="B46" s="2" t="s">
        <v>4</v>
      </c>
      <c r="C46" s="2" t="s">
        <v>194</v>
      </c>
      <c r="D46" s="2" t="s">
        <v>236</v>
      </c>
      <c r="E46" s="2" t="s">
        <v>385</v>
      </c>
      <c r="F46" s="2" t="s">
        <v>26</v>
      </c>
      <c r="G46" s="2" t="s">
        <v>229</v>
      </c>
      <c r="H46" s="2">
        <v>7</v>
      </c>
      <c r="I46" s="8">
        <v>22</v>
      </c>
      <c r="J46" s="1">
        <f>VLOOKUP(F45:F243,'工作表1 '!A:G,2,0)</f>
        <v>1250</v>
      </c>
      <c r="K46" s="1">
        <f>J46/$J$200</f>
        <v>9.7448410811316489E-3</v>
      </c>
      <c r="L46" s="1">
        <f t="shared" si="0"/>
        <v>9.7448410811316482</v>
      </c>
      <c r="M46" s="1">
        <f t="shared" si="1"/>
        <v>9</v>
      </c>
      <c r="N46" s="25">
        <f t="shared" si="3"/>
        <v>9</v>
      </c>
      <c r="O46" s="25"/>
    </row>
    <row r="47" spans="1:15" ht="34.5" customHeight="1">
      <c r="A47" s="6">
        <v>45</v>
      </c>
      <c r="B47" s="2" t="s">
        <v>4</v>
      </c>
      <c r="C47" s="2" t="s">
        <v>206</v>
      </c>
      <c r="D47" s="2" t="s">
        <v>236</v>
      </c>
      <c r="E47" s="2" t="s">
        <v>385</v>
      </c>
      <c r="F47" s="2" t="s">
        <v>117</v>
      </c>
      <c r="G47" s="2" t="s">
        <v>226</v>
      </c>
      <c r="H47" s="2">
        <v>8</v>
      </c>
      <c r="I47" s="8">
        <v>113</v>
      </c>
      <c r="J47" s="1">
        <f>VLOOKUP(F46:F244,'工作表1 '!A:G,2,0)</f>
        <v>188</v>
      </c>
      <c r="K47" s="1">
        <f>J47/$J$200</f>
        <v>1.4656240986022E-3</v>
      </c>
      <c r="L47" s="1">
        <f t="shared" si="0"/>
        <v>1.4656240986022</v>
      </c>
      <c r="M47" s="1">
        <f t="shared" si="1"/>
        <v>1</v>
      </c>
      <c r="N47" s="25">
        <f t="shared" si="3"/>
        <v>1</v>
      </c>
      <c r="O47" s="25"/>
    </row>
    <row r="48" spans="1:15" ht="34.5" customHeight="1">
      <c r="A48" s="6">
        <v>46</v>
      </c>
      <c r="B48" s="2" t="s">
        <v>4</v>
      </c>
      <c r="C48" s="2" t="s">
        <v>206</v>
      </c>
      <c r="D48" s="2" t="s">
        <v>236</v>
      </c>
      <c r="E48" s="2" t="s">
        <v>385</v>
      </c>
      <c r="F48" s="2" t="s">
        <v>118</v>
      </c>
      <c r="G48" s="2" t="s">
        <v>226</v>
      </c>
      <c r="H48" s="2">
        <v>8</v>
      </c>
      <c r="I48" s="8">
        <v>114</v>
      </c>
      <c r="J48" s="1">
        <f>VLOOKUP(F47:F245,'工作表1 '!A:G,2,0)</f>
        <v>119</v>
      </c>
      <c r="K48" s="1">
        <f>J48/$J$200</f>
        <v>9.2770887092373294E-4</v>
      </c>
      <c r="L48" s="1">
        <f t="shared" si="0"/>
        <v>0.92770887092373289</v>
      </c>
      <c r="M48" s="1">
        <f t="shared" si="1"/>
        <v>0</v>
      </c>
      <c r="N48" s="25">
        <v>1</v>
      </c>
      <c r="O48" s="25"/>
    </row>
    <row r="49" spans="1:16" ht="34.5" customHeight="1">
      <c r="A49" s="6">
        <v>47</v>
      </c>
      <c r="B49" s="2" t="s">
        <v>4</v>
      </c>
      <c r="C49" s="2" t="s">
        <v>206</v>
      </c>
      <c r="D49" s="2" t="s">
        <v>236</v>
      </c>
      <c r="E49" s="2" t="s">
        <v>385</v>
      </c>
      <c r="F49" s="2" t="s">
        <v>122</v>
      </c>
      <c r="G49" s="2" t="s">
        <v>226</v>
      </c>
      <c r="H49" s="2">
        <v>8</v>
      </c>
      <c r="I49" s="8">
        <v>118</v>
      </c>
      <c r="J49" s="1">
        <f>VLOOKUP(F48:F246,'工作表1 '!A:G,2,0)</f>
        <v>380</v>
      </c>
      <c r="K49" s="1">
        <f>J49/$J$200</f>
        <v>2.9624316886640214E-3</v>
      </c>
      <c r="L49" s="1">
        <f t="shared" si="0"/>
        <v>2.9624316886640214</v>
      </c>
      <c r="M49" s="1">
        <f t="shared" si="1"/>
        <v>2</v>
      </c>
      <c r="N49" s="25">
        <f t="shared" si="3"/>
        <v>2</v>
      </c>
      <c r="O49" s="25"/>
    </row>
    <row r="50" spans="1:16" ht="34.5" customHeight="1">
      <c r="A50" s="6">
        <v>48</v>
      </c>
      <c r="B50" s="2" t="s">
        <v>4</v>
      </c>
      <c r="C50" s="2" t="s">
        <v>206</v>
      </c>
      <c r="D50" s="2" t="s">
        <v>236</v>
      </c>
      <c r="E50" s="2" t="s">
        <v>385</v>
      </c>
      <c r="F50" s="2" t="s">
        <v>126</v>
      </c>
      <c r="G50" s="2" t="s">
        <v>226</v>
      </c>
      <c r="H50" s="2">
        <v>8</v>
      </c>
      <c r="I50" s="8">
        <v>123</v>
      </c>
      <c r="J50" s="1">
        <f>VLOOKUP(F49:F247,'工作表1 '!A:G,2,0)</f>
        <v>812</v>
      </c>
      <c r="K50" s="1">
        <f>J50/$J$200</f>
        <v>6.3302487663031192E-3</v>
      </c>
      <c r="L50" s="1">
        <f t="shared" si="0"/>
        <v>6.3302487663031188</v>
      </c>
      <c r="M50" s="1">
        <f t="shared" si="1"/>
        <v>6</v>
      </c>
      <c r="N50" s="25">
        <f t="shared" si="3"/>
        <v>6</v>
      </c>
      <c r="O50" s="25"/>
    </row>
    <row r="51" spans="1:16" ht="34.5" customHeight="1">
      <c r="A51" s="6">
        <v>49</v>
      </c>
      <c r="B51" s="2" t="s">
        <v>4</v>
      </c>
      <c r="C51" s="2" t="s">
        <v>206</v>
      </c>
      <c r="D51" s="2" t="s">
        <v>236</v>
      </c>
      <c r="E51" s="2" t="s">
        <v>385</v>
      </c>
      <c r="F51" s="2" t="s">
        <v>116</v>
      </c>
      <c r="G51" s="2" t="s">
        <v>207</v>
      </c>
      <c r="H51" s="2">
        <v>9</v>
      </c>
      <c r="I51" s="8">
        <v>112</v>
      </c>
      <c r="J51" s="1">
        <f>VLOOKUP(F50:F248,'工作表1 '!A:G,2,0)</f>
        <v>1204</v>
      </c>
      <c r="K51" s="1">
        <f>J51/$J$200</f>
        <v>9.3862309293460035E-3</v>
      </c>
      <c r="L51" s="1">
        <f t="shared" si="0"/>
        <v>9.386230929346004</v>
      </c>
      <c r="M51" s="1">
        <f t="shared" si="1"/>
        <v>9</v>
      </c>
      <c r="N51" s="25">
        <f t="shared" si="3"/>
        <v>9</v>
      </c>
      <c r="O51" s="25"/>
    </row>
    <row r="52" spans="1:16" ht="34.5" customHeight="1">
      <c r="A52" s="6">
        <v>50</v>
      </c>
      <c r="B52" s="2" t="s">
        <v>4</v>
      </c>
      <c r="C52" s="2" t="s">
        <v>206</v>
      </c>
      <c r="D52" s="2" t="s">
        <v>236</v>
      </c>
      <c r="E52" s="2" t="s">
        <v>385</v>
      </c>
      <c r="F52" s="2" t="s">
        <v>120</v>
      </c>
      <c r="G52" s="2" t="s">
        <v>207</v>
      </c>
      <c r="H52" s="2">
        <v>9</v>
      </c>
      <c r="I52" s="8">
        <v>116</v>
      </c>
      <c r="J52" s="1">
        <f>VLOOKUP(F51:F249,'工作表1 '!A:G,2,0)</f>
        <v>73</v>
      </c>
      <c r="K52" s="1">
        <f>J52/$J$200</f>
        <v>5.6909871913808825E-4</v>
      </c>
      <c r="L52" s="1">
        <f t="shared" si="0"/>
        <v>0.56909871913808829</v>
      </c>
      <c r="M52" s="1">
        <f t="shared" si="1"/>
        <v>0</v>
      </c>
      <c r="N52" s="25">
        <v>1</v>
      </c>
      <c r="O52" s="25"/>
    </row>
    <row r="53" spans="1:16" ht="34.5" customHeight="1">
      <c r="A53" s="6">
        <v>51</v>
      </c>
      <c r="B53" s="2" t="s">
        <v>4</v>
      </c>
      <c r="C53" s="2" t="s">
        <v>206</v>
      </c>
      <c r="D53" s="2" t="s">
        <v>236</v>
      </c>
      <c r="E53" s="2" t="s">
        <v>385</v>
      </c>
      <c r="F53" s="2" t="s">
        <v>124</v>
      </c>
      <c r="G53" s="2" t="s">
        <v>207</v>
      </c>
      <c r="H53" s="2">
        <v>9</v>
      </c>
      <c r="I53" s="8">
        <v>120</v>
      </c>
      <c r="J53" s="1">
        <f>VLOOKUP(F52:F250,'工作表1 '!A:G,2,0)</f>
        <v>373</v>
      </c>
      <c r="K53" s="1">
        <f>J53/$J$200</f>
        <v>2.907860578609684E-3</v>
      </c>
      <c r="L53" s="1">
        <f t="shared" si="0"/>
        <v>2.9078605786096841</v>
      </c>
      <c r="M53" s="1">
        <f t="shared" si="1"/>
        <v>2</v>
      </c>
      <c r="N53" s="25">
        <f t="shared" si="3"/>
        <v>2</v>
      </c>
      <c r="O53" s="25"/>
    </row>
    <row r="54" spans="1:16" ht="34.5" customHeight="1">
      <c r="A54" s="6">
        <v>52</v>
      </c>
      <c r="B54" s="2" t="s">
        <v>4</v>
      </c>
      <c r="C54" s="2" t="s">
        <v>206</v>
      </c>
      <c r="D54" s="2" t="s">
        <v>236</v>
      </c>
      <c r="E54" s="2" t="s">
        <v>385</v>
      </c>
      <c r="F54" s="2" t="s">
        <v>128</v>
      </c>
      <c r="G54" s="2" t="s">
        <v>207</v>
      </c>
      <c r="H54" s="2">
        <v>9</v>
      </c>
      <c r="I54" s="8">
        <v>125</v>
      </c>
      <c r="J54" s="1">
        <f>VLOOKUP(F53:F251,'工作表1 '!A:G,2,0)</f>
        <v>814</v>
      </c>
      <c r="K54" s="1">
        <f>J54/$J$200</f>
        <v>6.3458405120329301E-3</v>
      </c>
      <c r="L54" s="1">
        <f t="shared" si="0"/>
        <v>6.3458405120329298</v>
      </c>
      <c r="M54" s="1">
        <f t="shared" si="1"/>
        <v>6</v>
      </c>
      <c r="N54" s="25">
        <f t="shared" si="3"/>
        <v>6</v>
      </c>
      <c r="O54" s="25"/>
    </row>
    <row r="55" spans="1:16" ht="34.5" customHeight="1">
      <c r="A55" s="6">
        <v>53</v>
      </c>
      <c r="B55" s="2" t="s">
        <v>4</v>
      </c>
      <c r="C55" s="2" t="s">
        <v>206</v>
      </c>
      <c r="D55" s="2" t="s">
        <v>236</v>
      </c>
      <c r="E55" s="2" t="s">
        <v>385</v>
      </c>
      <c r="F55" s="2" t="s">
        <v>130</v>
      </c>
      <c r="G55" s="2" t="s">
        <v>207</v>
      </c>
      <c r="H55" s="2">
        <v>9</v>
      </c>
      <c r="I55" s="8">
        <v>127</v>
      </c>
      <c r="J55" s="1">
        <f>VLOOKUP(F54:F252,'工作表1 '!A:G,2,0)</f>
        <v>419</v>
      </c>
      <c r="K55" s="1">
        <f>J55/$J$200</f>
        <v>3.2664707303953289E-3</v>
      </c>
      <c r="L55" s="1">
        <f t="shared" si="0"/>
        <v>3.2664707303953291</v>
      </c>
      <c r="M55" s="1">
        <f t="shared" si="1"/>
        <v>3</v>
      </c>
      <c r="N55" s="25">
        <f t="shared" si="3"/>
        <v>3</v>
      </c>
      <c r="O55" s="25"/>
    </row>
    <row r="56" spans="1:16" ht="34.5" customHeight="1">
      <c r="A56" s="6"/>
      <c r="B56" s="2"/>
      <c r="C56" s="2"/>
      <c r="D56" s="2"/>
      <c r="E56" s="2"/>
      <c r="F56" s="2"/>
      <c r="G56" s="2"/>
      <c r="H56" s="2"/>
      <c r="I56" s="8"/>
      <c r="N56" s="25">
        <f>SUM(N3:N55)</f>
        <v>323</v>
      </c>
      <c r="O56" s="25"/>
      <c r="P56" s="1" t="s">
        <v>393</v>
      </c>
    </row>
    <row r="57" spans="1:16" ht="34.5" customHeight="1">
      <c r="A57" s="6">
        <v>54</v>
      </c>
      <c r="B57" s="2" t="s">
        <v>4</v>
      </c>
      <c r="C57" s="2" t="s">
        <v>244</v>
      </c>
      <c r="D57" s="2" t="s">
        <v>237</v>
      </c>
      <c r="E57" s="2" t="s">
        <v>386</v>
      </c>
      <c r="F57" s="2" t="s">
        <v>29</v>
      </c>
      <c r="G57" s="2" t="s">
        <v>230</v>
      </c>
      <c r="H57" s="2">
        <v>10</v>
      </c>
      <c r="I57" s="8">
        <v>25</v>
      </c>
      <c r="J57" s="1">
        <f>VLOOKUP(F55:F253,'工作表1 '!A:G,2,0)</f>
        <v>1432</v>
      </c>
      <c r="K57" s="1">
        <f>J57/$J$200</f>
        <v>1.1163689942544417E-2</v>
      </c>
      <c r="L57" s="1">
        <f t="shared" si="0"/>
        <v>11.163689942544417</v>
      </c>
      <c r="M57" s="1">
        <f t="shared" si="1"/>
        <v>11</v>
      </c>
      <c r="N57" s="25">
        <f t="shared" si="3"/>
        <v>11</v>
      </c>
      <c r="O57" s="25"/>
    </row>
    <row r="58" spans="1:16" ht="34.5" customHeight="1">
      <c r="A58" s="6">
        <v>55</v>
      </c>
      <c r="B58" s="2" t="s">
        <v>4</v>
      </c>
      <c r="C58" s="2" t="s">
        <v>244</v>
      </c>
      <c r="D58" s="2" t="s">
        <v>237</v>
      </c>
      <c r="E58" s="2" t="s">
        <v>386</v>
      </c>
      <c r="F58" s="2" t="s">
        <v>30</v>
      </c>
      <c r="G58" s="2" t="s">
        <v>230</v>
      </c>
      <c r="H58" s="2">
        <v>10</v>
      </c>
      <c r="I58" s="8">
        <v>26</v>
      </c>
      <c r="J58" s="1">
        <f>VLOOKUP(F57:F254,'工作表1 '!A:G,2,0)</f>
        <v>1375</v>
      </c>
      <c r="K58" s="1">
        <f>J58/$J$200</f>
        <v>1.0719325189244814E-2</v>
      </c>
      <c r="L58" s="1">
        <f t="shared" si="0"/>
        <v>10.719325189244815</v>
      </c>
      <c r="M58" s="1">
        <f t="shared" si="1"/>
        <v>10</v>
      </c>
      <c r="N58" s="25">
        <f t="shared" si="3"/>
        <v>10</v>
      </c>
      <c r="O58" s="25"/>
    </row>
    <row r="59" spans="1:16" ht="34.5" customHeight="1">
      <c r="A59" s="6">
        <v>56</v>
      </c>
      <c r="B59" s="2" t="s">
        <v>4</v>
      </c>
      <c r="C59" s="2" t="s">
        <v>244</v>
      </c>
      <c r="D59" s="2" t="s">
        <v>237</v>
      </c>
      <c r="E59" s="2" t="s">
        <v>386</v>
      </c>
      <c r="F59" s="2" t="s">
        <v>28</v>
      </c>
      <c r="G59" s="2" t="s">
        <v>200</v>
      </c>
      <c r="H59" s="2">
        <v>11</v>
      </c>
      <c r="I59" s="8">
        <v>24</v>
      </c>
      <c r="J59" s="1">
        <f>VLOOKUP(F58:F255,'工作表1 '!A:G,2,0)</f>
        <v>531</v>
      </c>
      <c r="K59" s="1">
        <f>J59/$J$200</f>
        <v>4.1396084912647246E-3</v>
      </c>
      <c r="L59" s="1">
        <f t="shared" si="0"/>
        <v>4.1396084912647249</v>
      </c>
      <c r="M59" s="1">
        <f t="shared" si="1"/>
        <v>4</v>
      </c>
      <c r="N59" s="25">
        <f t="shared" si="3"/>
        <v>4</v>
      </c>
      <c r="O59" s="25"/>
    </row>
    <row r="60" spans="1:16" ht="34.5" customHeight="1">
      <c r="A60" s="6">
        <v>57</v>
      </c>
      <c r="B60" s="2" t="s">
        <v>4</v>
      </c>
      <c r="C60" s="2" t="s">
        <v>244</v>
      </c>
      <c r="D60" s="2" t="s">
        <v>237</v>
      </c>
      <c r="E60" s="2" t="s">
        <v>386</v>
      </c>
      <c r="F60" s="2" t="s">
        <v>46</v>
      </c>
      <c r="G60" s="2" t="s">
        <v>200</v>
      </c>
      <c r="H60" s="2">
        <v>11</v>
      </c>
      <c r="I60" s="8">
        <v>42</v>
      </c>
      <c r="J60" s="1">
        <f>VLOOKUP(F59:F256,'工作表1 '!A:G,2,0)</f>
        <v>1775</v>
      </c>
      <c r="K60" s="1">
        <f>J60/$J$200</f>
        <v>1.3837674335206942E-2</v>
      </c>
      <c r="L60" s="1">
        <f t="shared" si="0"/>
        <v>13.837674335206941</v>
      </c>
      <c r="M60" s="1">
        <f t="shared" si="1"/>
        <v>13</v>
      </c>
      <c r="N60" s="25">
        <f t="shared" si="3"/>
        <v>13</v>
      </c>
      <c r="O60" s="25"/>
    </row>
    <row r="61" spans="1:16" ht="34.5" customHeight="1">
      <c r="A61" s="6">
        <v>58</v>
      </c>
      <c r="B61" s="2" t="s">
        <v>4</v>
      </c>
      <c r="C61" s="2" t="s">
        <v>244</v>
      </c>
      <c r="D61" s="2" t="s">
        <v>237</v>
      </c>
      <c r="E61" s="2" t="s">
        <v>386</v>
      </c>
      <c r="F61" s="2" t="s">
        <v>31</v>
      </c>
      <c r="G61" s="2" t="s">
        <v>199</v>
      </c>
      <c r="H61" s="2">
        <v>12</v>
      </c>
      <c r="I61" s="8">
        <v>27</v>
      </c>
      <c r="J61" s="1">
        <f>VLOOKUP(F60:F257,'工作表1 '!A:G,2,0)</f>
        <v>225</v>
      </c>
      <c r="K61" s="1">
        <f>J61/$J$200</f>
        <v>1.7540713946036968E-3</v>
      </c>
      <c r="L61" s="1">
        <f t="shared" si="0"/>
        <v>1.7540713946036968</v>
      </c>
      <c r="M61" s="1">
        <f t="shared" si="1"/>
        <v>1</v>
      </c>
      <c r="N61" s="25">
        <f t="shared" si="3"/>
        <v>1</v>
      </c>
      <c r="O61" s="25"/>
    </row>
    <row r="62" spans="1:16" ht="34.5" customHeight="1">
      <c r="A62" s="6">
        <v>59</v>
      </c>
      <c r="B62" s="2" t="s">
        <v>4</v>
      </c>
      <c r="C62" s="2" t="s">
        <v>244</v>
      </c>
      <c r="D62" s="2" t="s">
        <v>237</v>
      </c>
      <c r="E62" s="2" t="s">
        <v>386</v>
      </c>
      <c r="F62" s="2" t="s">
        <v>32</v>
      </c>
      <c r="G62" s="2" t="s">
        <v>199</v>
      </c>
      <c r="H62" s="2">
        <v>12</v>
      </c>
      <c r="I62" s="8">
        <v>28</v>
      </c>
      <c r="J62" s="1">
        <f>VLOOKUP(F61:F258,'工作表1 '!A:G,2,0)</f>
        <v>1529</v>
      </c>
      <c r="K62" s="1">
        <f>J62/$J$200</f>
        <v>1.1919889610440233E-2</v>
      </c>
      <c r="L62" s="1">
        <f t="shared" si="0"/>
        <v>11.919889610440233</v>
      </c>
      <c r="M62" s="1">
        <f t="shared" si="1"/>
        <v>11</v>
      </c>
      <c r="N62" s="25">
        <f t="shared" si="3"/>
        <v>11</v>
      </c>
      <c r="O62" s="25"/>
    </row>
    <row r="63" spans="1:16" ht="34.5" customHeight="1">
      <c r="A63" s="6">
        <v>60</v>
      </c>
      <c r="B63" s="2" t="s">
        <v>4</v>
      </c>
      <c r="C63" s="2" t="s">
        <v>244</v>
      </c>
      <c r="D63" s="2" t="s">
        <v>237</v>
      </c>
      <c r="E63" s="2" t="s">
        <v>386</v>
      </c>
      <c r="F63" s="2" t="s">
        <v>38</v>
      </c>
      <c r="G63" s="2" t="s">
        <v>199</v>
      </c>
      <c r="H63" s="2">
        <v>12</v>
      </c>
      <c r="I63" s="8">
        <v>34</v>
      </c>
      <c r="J63" s="1">
        <f>VLOOKUP(F62:F259,'工作表1 '!A:G,2,0)</f>
        <v>728</v>
      </c>
      <c r="K63" s="1">
        <f>J63/$J$200</f>
        <v>5.6753954456510722E-3</v>
      </c>
      <c r="L63" s="1">
        <f t="shared" si="0"/>
        <v>5.6753954456510725</v>
      </c>
      <c r="M63" s="1">
        <f t="shared" si="1"/>
        <v>5</v>
      </c>
      <c r="N63" s="25">
        <f t="shared" si="3"/>
        <v>5</v>
      </c>
      <c r="O63" s="25"/>
    </row>
    <row r="64" spans="1:16" ht="34.5" customHeight="1">
      <c r="A64" s="6">
        <v>61</v>
      </c>
      <c r="B64" s="2" t="s">
        <v>4</v>
      </c>
      <c r="C64" s="2" t="s">
        <v>244</v>
      </c>
      <c r="D64" s="2" t="s">
        <v>237</v>
      </c>
      <c r="E64" s="2" t="s">
        <v>386</v>
      </c>
      <c r="F64" s="2" t="s">
        <v>39</v>
      </c>
      <c r="G64" s="2" t="s">
        <v>199</v>
      </c>
      <c r="H64" s="2">
        <v>12</v>
      </c>
      <c r="I64" s="8">
        <v>35</v>
      </c>
      <c r="J64" s="1">
        <f>VLOOKUP(F63:F260,'工作表1 '!A:G,2,0)</f>
        <v>108</v>
      </c>
      <c r="K64" s="1">
        <f>J64/$J$200</f>
        <v>8.4195426940977445E-4</v>
      </c>
      <c r="L64" s="1">
        <f t="shared" si="0"/>
        <v>0.84195426940977447</v>
      </c>
      <c r="M64" s="1">
        <f t="shared" si="1"/>
        <v>0</v>
      </c>
      <c r="N64" s="25">
        <v>1</v>
      </c>
      <c r="O64" s="25"/>
    </row>
    <row r="65" spans="1:15" ht="34.5" customHeight="1">
      <c r="A65" s="6">
        <v>62</v>
      </c>
      <c r="B65" s="2" t="s">
        <v>4</v>
      </c>
      <c r="C65" s="2" t="s">
        <v>244</v>
      </c>
      <c r="D65" s="2" t="s">
        <v>237</v>
      </c>
      <c r="E65" s="2" t="s">
        <v>386</v>
      </c>
      <c r="F65" s="2" t="s">
        <v>37</v>
      </c>
      <c r="G65" s="2" t="s">
        <v>198</v>
      </c>
      <c r="H65" s="2">
        <v>13</v>
      </c>
      <c r="I65" s="8">
        <v>33</v>
      </c>
      <c r="J65" s="1">
        <f>VLOOKUP(F64:F261,'工作表1 '!A:G,2,0)</f>
        <v>1316</v>
      </c>
      <c r="K65" s="1">
        <f>J65/$J$200</f>
        <v>1.02593686902154E-2</v>
      </c>
      <c r="L65" s="1">
        <f t="shared" si="0"/>
        <v>10.2593686902154</v>
      </c>
      <c r="M65" s="1">
        <f t="shared" si="1"/>
        <v>10</v>
      </c>
      <c r="N65" s="25">
        <f t="shared" si="3"/>
        <v>10</v>
      </c>
      <c r="O65" s="25"/>
    </row>
    <row r="66" spans="1:15" ht="34.5" customHeight="1">
      <c r="A66" s="6">
        <v>63</v>
      </c>
      <c r="B66" s="2" t="s">
        <v>4</v>
      </c>
      <c r="C66" s="2" t="s">
        <v>244</v>
      </c>
      <c r="D66" s="2" t="s">
        <v>237</v>
      </c>
      <c r="E66" s="2" t="s">
        <v>386</v>
      </c>
      <c r="F66" s="2" t="s">
        <v>40</v>
      </c>
      <c r="G66" s="2" t="s">
        <v>198</v>
      </c>
      <c r="H66" s="2">
        <v>13</v>
      </c>
      <c r="I66" s="8">
        <v>36</v>
      </c>
      <c r="J66" s="1">
        <f>VLOOKUP(F65:F262,'工作表1 '!A:G,2,0)</f>
        <v>992</v>
      </c>
      <c r="K66" s="1">
        <f>J66/$J$200</f>
        <v>7.7335058819860769E-3</v>
      </c>
      <c r="L66" s="1">
        <f t="shared" si="0"/>
        <v>7.7335058819860771</v>
      </c>
      <c r="M66" s="1">
        <f t="shared" si="1"/>
        <v>7</v>
      </c>
      <c r="N66" s="25">
        <f t="shared" si="3"/>
        <v>7</v>
      </c>
      <c r="O66" s="25"/>
    </row>
    <row r="67" spans="1:15" ht="34.5" customHeight="1">
      <c r="A67" s="6">
        <v>64</v>
      </c>
      <c r="B67" s="2" t="s">
        <v>4</v>
      </c>
      <c r="C67" s="2" t="s">
        <v>244</v>
      </c>
      <c r="D67" s="2" t="s">
        <v>237</v>
      </c>
      <c r="E67" s="2" t="s">
        <v>386</v>
      </c>
      <c r="F67" s="2" t="s">
        <v>41</v>
      </c>
      <c r="G67" s="2" t="s">
        <v>198</v>
      </c>
      <c r="H67" s="2">
        <v>13</v>
      </c>
      <c r="I67" s="8">
        <v>37</v>
      </c>
      <c r="J67" s="1">
        <f>VLOOKUP(F66:F263,'工作表1 '!A:G,2,0)</f>
        <v>689</v>
      </c>
      <c r="K67" s="1">
        <f>J67/$J$200</f>
        <v>5.3713564039197647E-3</v>
      </c>
      <c r="L67" s="1">
        <f t="shared" si="0"/>
        <v>5.3713564039197648</v>
      </c>
      <c r="M67" s="1">
        <f t="shared" si="1"/>
        <v>5</v>
      </c>
      <c r="N67" s="25">
        <f t="shared" si="3"/>
        <v>5</v>
      </c>
      <c r="O67" s="25"/>
    </row>
    <row r="68" spans="1:15" ht="34.5" customHeight="1">
      <c r="A68" s="6">
        <v>65</v>
      </c>
      <c r="B68" s="2" t="s">
        <v>4</v>
      </c>
      <c r="C68" s="2" t="s">
        <v>244</v>
      </c>
      <c r="D68" s="2" t="s">
        <v>237</v>
      </c>
      <c r="E68" s="2" t="s">
        <v>386</v>
      </c>
      <c r="F68" s="2" t="s">
        <v>43</v>
      </c>
      <c r="G68" s="2" t="s">
        <v>198</v>
      </c>
      <c r="H68" s="2">
        <v>13</v>
      </c>
      <c r="I68" s="8">
        <v>39</v>
      </c>
      <c r="J68" s="1">
        <f>VLOOKUP(F67:F264,'工作表1 '!A:G,2,0)</f>
        <v>479</v>
      </c>
      <c r="K68" s="1">
        <f t="shared" ref="K68:K132" si="4">J68/$J$200</f>
        <v>3.7342231022896477E-3</v>
      </c>
      <c r="L68" s="1">
        <f t="shared" ref="L68:L132" si="5">1000*K68</f>
        <v>3.7342231022896479</v>
      </c>
      <c r="M68" s="1">
        <f t="shared" ref="M68:M132" si="6">_xlfn.FLOOR.MATH(L68,1)</f>
        <v>3</v>
      </c>
      <c r="N68" s="25">
        <f t="shared" si="3"/>
        <v>3</v>
      </c>
      <c r="O68" s="25"/>
    </row>
    <row r="69" spans="1:15" ht="34.5" customHeight="1">
      <c r="A69" s="6">
        <v>66</v>
      </c>
      <c r="B69" s="2" t="s">
        <v>4</v>
      </c>
      <c r="C69" s="2" t="s">
        <v>244</v>
      </c>
      <c r="D69" s="2" t="s">
        <v>237</v>
      </c>
      <c r="E69" s="2" t="s">
        <v>386</v>
      </c>
      <c r="F69" s="2" t="s">
        <v>45</v>
      </c>
      <c r="G69" s="2" t="s">
        <v>198</v>
      </c>
      <c r="H69" s="2">
        <v>13</v>
      </c>
      <c r="I69" s="8">
        <v>41</v>
      </c>
      <c r="J69" s="1">
        <f>VLOOKUP(F68:F265,'工作表1 '!A:G,2,0)</f>
        <v>1310</v>
      </c>
      <c r="K69" s="1">
        <f t="shared" si="4"/>
        <v>1.0212593453025968E-2</v>
      </c>
      <c r="L69" s="1">
        <f t="shared" si="5"/>
        <v>10.212593453025969</v>
      </c>
      <c r="M69" s="1">
        <f t="shared" si="6"/>
        <v>10</v>
      </c>
      <c r="N69" s="25">
        <f t="shared" si="3"/>
        <v>10</v>
      </c>
      <c r="O69" s="25"/>
    </row>
    <row r="70" spans="1:15" ht="34.5" customHeight="1">
      <c r="A70" s="6">
        <v>67</v>
      </c>
      <c r="B70" s="2" t="s">
        <v>4</v>
      </c>
      <c r="C70" s="2" t="s">
        <v>244</v>
      </c>
      <c r="D70" s="2" t="s">
        <v>237</v>
      </c>
      <c r="E70" s="2" t="s">
        <v>386</v>
      </c>
      <c r="F70" s="2" t="s">
        <v>48</v>
      </c>
      <c r="G70" s="2" t="s">
        <v>198</v>
      </c>
      <c r="H70" s="2">
        <v>13</v>
      </c>
      <c r="I70" s="8">
        <v>44</v>
      </c>
      <c r="J70" s="1">
        <f>VLOOKUP(F69:F266,'工作表1 '!A:G,2,0)</f>
        <v>1116</v>
      </c>
      <c r="K70" s="1">
        <f t="shared" si="4"/>
        <v>8.7001941172343365E-3</v>
      </c>
      <c r="L70" s="1">
        <f t="shared" si="5"/>
        <v>8.7001941172343358</v>
      </c>
      <c r="M70" s="1">
        <f t="shared" si="6"/>
        <v>8</v>
      </c>
      <c r="N70" s="25">
        <f t="shared" si="3"/>
        <v>8</v>
      </c>
      <c r="O70" s="25"/>
    </row>
    <row r="71" spans="1:15" ht="34.5" customHeight="1">
      <c r="A71" s="6">
        <v>68</v>
      </c>
      <c r="B71" s="2" t="s">
        <v>4</v>
      </c>
      <c r="C71" s="2" t="s">
        <v>244</v>
      </c>
      <c r="D71" s="2" t="s">
        <v>237</v>
      </c>
      <c r="E71" s="2" t="s">
        <v>386</v>
      </c>
      <c r="F71" s="2" t="s">
        <v>50</v>
      </c>
      <c r="G71" s="2" t="s">
        <v>198</v>
      </c>
      <c r="H71" s="2">
        <v>13</v>
      </c>
      <c r="I71" s="8">
        <v>46</v>
      </c>
      <c r="J71" s="1">
        <f>VLOOKUP(F70:F267,'工作表1 '!A:G,2,0)</f>
        <v>1863</v>
      </c>
      <c r="K71" s="1">
        <f t="shared" si="4"/>
        <v>1.452371114731861E-2</v>
      </c>
      <c r="L71" s="1">
        <f t="shared" si="5"/>
        <v>14.523711147318611</v>
      </c>
      <c r="M71" s="1">
        <f t="shared" si="6"/>
        <v>14</v>
      </c>
      <c r="N71" s="25">
        <f t="shared" si="3"/>
        <v>14</v>
      </c>
      <c r="O71" s="25"/>
    </row>
    <row r="72" spans="1:15" ht="34.5" customHeight="1">
      <c r="A72" s="6">
        <v>69</v>
      </c>
      <c r="B72" s="2" t="s">
        <v>4</v>
      </c>
      <c r="C72" s="2" t="s">
        <v>244</v>
      </c>
      <c r="D72" s="2" t="s">
        <v>237</v>
      </c>
      <c r="E72" s="2" t="s">
        <v>386</v>
      </c>
      <c r="F72" s="26" t="s">
        <v>251</v>
      </c>
      <c r="G72" s="2" t="s">
        <v>198</v>
      </c>
      <c r="H72" s="2">
        <v>13</v>
      </c>
      <c r="I72" s="8">
        <v>193</v>
      </c>
      <c r="J72" s="1">
        <v>484</v>
      </c>
      <c r="K72" s="1">
        <f t="shared" si="4"/>
        <v>3.7732024666141746E-3</v>
      </c>
      <c r="L72" s="1">
        <f t="shared" si="5"/>
        <v>3.7732024666141748</v>
      </c>
      <c r="M72" s="1">
        <f t="shared" si="6"/>
        <v>3</v>
      </c>
      <c r="N72" s="25">
        <f t="shared" si="3"/>
        <v>3</v>
      </c>
      <c r="O72" s="25"/>
    </row>
    <row r="73" spans="1:15" ht="34.5" customHeight="1">
      <c r="A73" s="6">
        <v>70</v>
      </c>
      <c r="B73" s="2" t="s">
        <v>4</v>
      </c>
      <c r="C73" s="2" t="s">
        <v>245</v>
      </c>
      <c r="D73" s="2" t="s">
        <v>237</v>
      </c>
      <c r="E73" s="2" t="s">
        <v>386</v>
      </c>
      <c r="F73" s="2" t="s">
        <v>107</v>
      </c>
      <c r="G73" s="2" t="s">
        <v>224</v>
      </c>
      <c r="H73" s="2">
        <v>14</v>
      </c>
      <c r="I73" s="8">
        <v>103</v>
      </c>
      <c r="J73" s="1">
        <f>VLOOKUP(F72:F269,'工作表1 '!A:G,2,0)</f>
        <v>1593</v>
      </c>
      <c r="K73" s="1">
        <f t="shared" si="4"/>
        <v>1.2418825473794174E-2</v>
      </c>
      <c r="L73" s="1">
        <f t="shared" si="5"/>
        <v>12.418825473794174</v>
      </c>
      <c r="M73" s="1">
        <f t="shared" si="6"/>
        <v>12</v>
      </c>
      <c r="N73" s="25">
        <f t="shared" si="3"/>
        <v>12</v>
      </c>
      <c r="O73" s="25"/>
    </row>
    <row r="74" spans="1:15" ht="34.5" customHeight="1">
      <c r="A74" s="6">
        <v>71</v>
      </c>
      <c r="B74" s="2" t="s">
        <v>4</v>
      </c>
      <c r="C74" s="2" t="s">
        <v>245</v>
      </c>
      <c r="D74" s="2" t="s">
        <v>237</v>
      </c>
      <c r="E74" s="2" t="s">
        <v>386</v>
      </c>
      <c r="F74" s="2" t="s">
        <v>110</v>
      </c>
      <c r="G74" s="2" t="s">
        <v>224</v>
      </c>
      <c r="H74" s="2">
        <v>14</v>
      </c>
      <c r="I74" s="8">
        <v>106</v>
      </c>
      <c r="J74" s="1">
        <f>VLOOKUP(F73:F270,'工作表1 '!A:G,2,0)</f>
        <v>1120</v>
      </c>
      <c r="K74" s="1">
        <f t="shared" si="4"/>
        <v>8.7313776086939566E-3</v>
      </c>
      <c r="L74" s="1">
        <f t="shared" si="5"/>
        <v>8.7313776086939558</v>
      </c>
      <c r="M74" s="1">
        <f t="shared" si="6"/>
        <v>8</v>
      </c>
      <c r="N74" s="25">
        <f t="shared" si="3"/>
        <v>8</v>
      </c>
      <c r="O74" s="25"/>
    </row>
    <row r="75" spans="1:15" ht="34.5" customHeight="1">
      <c r="A75" s="6">
        <v>72</v>
      </c>
      <c r="B75" s="2" t="s">
        <v>4</v>
      </c>
      <c r="C75" s="2" t="s">
        <v>245</v>
      </c>
      <c r="D75" s="2" t="s">
        <v>237</v>
      </c>
      <c r="E75" s="2" t="s">
        <v>386</v>
      </c>
      <c r="F75" s="2" t="s">
        <v>111</v>
      </c>
      <c r="G75" s="2" t="s">
        <v>224</v>
      </c>
      <c r="H75" s="2">
        <v>14</v>
      </c>
      <c r="I75" s="8">
        <v>107</v>
      </c>
      <c r="J75" s="1">
        <f>VLOOKUP(F74:F271,'工作表1 '!A:G,2,0)</f>
        <v>218</v>
      </c>
      <c r="K75" s="1">
        <f t="shared" si="4"/>
        <v>1.6995002845493596E-3</v>
      </c>
      <c r="L75" s="1">
        <f t="shared" si="5"/>
        <v>1.6995002845493596</v>
      </c>
      <c r="M75" s="1">
        <f t="shared" si="6"/>
        <v>1</v>
      </c>
      <c r="N75" s="25">
        <f t="shared" si="3"/>
        <v>1</v>
      </c>
      <c r="O75" s="25"/>
    </row>
    <row r="76" spans="1:15" ht="34.5" customHeight="1">
      <c r="A76" s="6">
        <v>73</v>
      </c>
      <c r="B76" s="2" t="s">
        <v>4</v>
      </c>
      <c r="C76" s="2" t="s">
        <v>245</v>
      </c>
      <c r="D76" s="2" t="s">
        <v>237</v>
      </c>
      <c r="E76" s="2" t="s">
        <v>386</v>
      </c>
      <c r="F76" s="2" t="s">
        <v>113</v>
      </c>
      <c r="G76" s="2" t="s">
        <v>224</v>
      </c>
      <c r="H76" s="2">
        <v>14</v>
      </c>
      <c r="I76" s="8">
        <v>109</v>
      </c>
      <c r="J76" s="1">
        <f>VLOOKUP(F75:F272,'工作表1 '!A:G,2,0)</f>
        <v>628</v>
      </c>
      <c r="K76" s="1">
        <f t="shared" si="4"/>
        <v>4.8958081591605404E-3</v>
      </c>
      <c r="L76" s="1">
        <f t="shared" si="5"/>
        <v>4.8958081591605405</v>
      </c>
      <c r="M76" s="1">
        <f t="shared" si="6"/>
        <v>4</v>
      </c>
      <c r="N76" s="25">
        <f t="shared" si="3"/>
        <v>4</v>
      </c>
      <c r="O76" s="25"/>
    </row>
    <row r="77" spans="1:15" ht="34.5" customHeight="1">
      <c r="A77" s="6">
        <v>74</v>
      </c>
      <c r="B77" s="2" t="s">
        <v>4</v>
      </c>
      <c r="C77" s="2" t="s">
        <v>245</v>
      </c>
      <c r="D77" s="2" t="s">
        <v>237</v>
      </c>
      <c r="E77" s="2" t="s">
        <v>386</v>
      </c>
      <c r="F77" s="2" t="s">
        <v>114</v>
      </c>
      <c r="G77" s="2" t="s">
        <v>224</v>
      </c>
      <c r="H77" s="2">
        <v>14</v>
      </c>
      <c r="I77" s="8">
        <v>110</v>
      </c>
      <c r="J77" s="1">
        <f>VLOOKUP(F76:F273,'工作表1 '!A:G,2,0)</f>
        <v>211</v>
      </c>
      <c r="K77" s="1">
        <f t="shared" si="4"/>
        <v>1.6449291744950224E-3</v>
      </c>
      <c r="L77" s="1">
        <f t="shared" si="5"/>
        <v>1.6449291744950225</v>
      </c>
      <c r="M77" s="1">
        <f t="shared" si="6"/>
        <v>1</v>
      </c>
      <c r="N77" s="25">
        <f t="shared" si="3"/>
        <v>1</v>
      </c>
      <c r="O77" s="25"/>
    </row>
    <row r="78" spans="1:15" ht="34.5" customHeight="1">
      <c r="A78" s="6">
        <v>75</v>
      </c>
      <c r="B78" s="2" t="s">
        <v>4</v>
      </c>
      <c r="C78" s="2" t="s">
        <v>194</v>
      </c>
      <c r="D78" s="2" t="s">
        <v>237</v>
      </c>
      <c r="E78" s="2" t="s">
        <v>386</v>
      </c>
      <c r="F78" s="26" t="s">
        <v>249</v>
      </c>
      <c r="G78" s="2" t="s">
        <v>224</v>
      </c>
      <c r="H78" s="2">
        <v>14</v>
      </c>
      <c r="I78" s="8">
        <v>191</v>
      </c>
      <c r="J78" s="1">
        <v>896</v>
      </c>
      <c r="K78" s="1">
        <f t="shared" si="4"/>
        <v>6.9851020869551661E-3</v>
      </c>
      <c r="L78" s="1">
        <f t="shared" si="5"/>
        <v>6.9851020869551661</v>
      </c>
      <c r="M78" s="1">
        <f t="shared" si="6"/>
        <v>6</v>
      </c>
      <c r="N78" s="25">
        <f t="shared" si="3"/>
        <v>6</v>
      </c>
      <c r="O78" s="25"/>
    </row>
    <row r="79" spans="1:15" ht="34.5" customHeight="1">
      <c r="A79" s="6">
        <v>76</v>
      </c>
      <c r="B79" s="2" t="s">
        <v>4</v>
      </c>
      <c r="C79" s="2" t="s">
        <v>194</v>
      </c>
      <c r="D79" s="2" t="s">
        <v>237</v>
      </c>
      <c r="E79" s="2" t="s">
        <v>386</v>
      </c>
      <c r="F79" s="2" t="s">
        <v>15</v>
      </c>
      <c r="G79" s="2" t="s">
        <v>205</v>
      </c>
      <c r="H79" s="2">
        <v>15</v>
      </c>
      <c r="I79" s="8">
        <v>11</v>
      </c>
      <c r="J79" s="1">
        <f>VLOOKUP(F78:F275,'工作表1 '!A:G,2,0)</f>
        <v>1045</v>
      </c>
      <c r="K79" s="1">
        <f t="shared" si="4"/>
        <v>8.1466871438260584E-3</v>
      </c>
      <c r="L79" s="1">
        <f t="shared" si="5"/>
        <v>8.1466871438260586</v>
      </c>
      <c r="M79" s="1">
        <f t="shared" si="6"/>
        <v>8</v>
      </c>
      <c r="N79" s="25">
        <f t="shared" si="3"/>
        <v>8</v>
      </c>
      <c r="O79" s="25"/>
    </row>
    <row r="80" spans="1:15" ht="34.5" customHeight="1">
      <c r="A80" s="6">
        <v>77</v>
      </c>
      <c r="B80" s="2" t="s">
        <v>4</v>
      </c>
      <c r="C80" s="2" t="s">
        <v>245</v>
      </c>
      <c r="D80" s="2" t="s">
        <v>237</v>
      </c>
      <c r="E80" s="2" t="s">
        <v>386</v>
      </c>
      <c r="F80" s="2" t="s">
        <v>108</v>
      </c>
      <c r="G80" s="2" t="s">
        <v>205</v>
      </c>
      <c r="H80" s="2">
        <v>15</v>
      </c>
      <c r="I80" s="8">
        <v>104</v>
      </c>
      <c r="J80" s="1">
        <f>VLOOKUP(F79:F276,'工作表1 '!A:G,2,0)</f>
        <v>2037</v>
      </c>
      <c r="K80" s="1">
        <f t="shared" si="4"/>
        <v>1.5880193025812134E-2</v>
      </c>
      <c r="L80" s="1">
        <f t="shared" si="5"/>
        <v>15.880193025812135</v>
      </c>
      <c r="M80" s="1">
        <f t="shared" si="6"/>
        <v>15</v>
      </c>
      <c r="N80" s="25">
        <f t="shared" si="3"/>
        <v>15</v>
      </c>
      <c r="O80" s="25"/>
    </row>
    <row r="81" spans="1:15" ht="34.5" customHeight="1">
      <c r="A81" s="6">
        <v>78</v>
      </c>
      <c r="B81" s="2" t="s">
        <v>4</v>
      </c>
      <c r="C81" s="2" t="s">
        <v>245</v>
      </c>
      <c r="D81" s="2" t="s">
        <v>237</v>
      </c>
      <c r="E81" s="2" t="s">
        <v>386</v>
      </c>
      <c r="F81" s="2" t="s">
        <v>109</v>
      </c>
      <c r="G81" s="2" t="s">
        <v>205</v>
      </c>
      <c r="H81" s="2">
        <v>15</v>
      </c>
      <c r="I81" s="8">
        <v>105</v>
      </c>
      <c r="J81" s="1">
        <f>VLOOKUP(F80:F277,'工作表1 '!A:G,2,0)</f>
        <v>1938</v>
      </c>
      <c r="K81" s="1">
        <f t="shared" si="4"/>
        <v>1.5108401612186509E-2</v>
      </c>
      <c r="L81" s="1">
        <f t="shared" si="5"/>
        <v>15.108401612186508</v>
      </c>
      <c r="M81" s="1">
        <f t="shared" si="6"/>
        <v>15</v>
      </c>
      <c r="N81" s="25">
        <f t="shared" si="3"/>
        <v>15</v>
      </c>
      <c r="O81" s="25"/>
    </row>
    <row r="82" spans="1:15" ht="34.5" customHeight="1">
      <c r="A82" s="6">
        <v>79</v>
      </c>
      <c r="B82" s="2" t="s">
        <v>4</v>
      </c>
      <c r="C82" s="2" t="s">
        <v>245</v>
      </c>
      <c r="D82" s="2" t="s">
        <v>237</v>
      </c>
      <c r="E82" s="2" t="s">
        <v>386</v>
      </c>
      <c r="F82" s="2" t="s">
        <v>112</v>
      </c>
      <c r="G82" s="2" t="s">
        <v>205</v>
      </c>
      <c r="H82" s="2">
        <v>15</v>
      </c>
      <c r="I82" s="8">
        <v>108</v>
      </c>
      <c r="J82" s="1">
        <f>VLOOKUP(F81:F278,'工作表1 '!A:G,2,0)</f>
        <v>411</v>
      </c>
      <c r="K82" s="1">
        <f t="shared" si="4"/>
        <v>3.204103747476086E-3</v>
      </c>
      <c r="L82" s="1">
        <f t="shared" si="5"/>
        <v>3.2041037474760858</v>
      </c>
      <c r="M82" s="1">
        <f t="shared" si="6"/>
        <v>3</v>
      </c>
      <c r="N82" s="25">
        <f t="shared" si="3"/>
        <v>3</v>
      </c>
      <c r="O82" s="25"/>
    </row>
    <row r="83" spans="1:15" ht="34.5" customHeight="1">
      <c r="A83" s="6">
        <v>80</v>
      </c>
      <c r="B83" s="2" t="s">
        <v>4</v>
      </c>
      <c r="C83" s="2" t="s">
        <v>245</v>
      </c>
      <c r="D83" s="2" t="s">
        <v>237</v>
      </c>
      <c r="E83" s="2" t="s">
        <v>386</v>
      </c>
      <c r="F83" s="2" t="s">
        <v>115</v>
      </c>
      <c r="G83" s="2" t="s">
        <v>205</v>
      </c>
      <c r="H83" s="2">
        <v>15</v>
      </c>
      <c r="I83" s="8">
        <v>111</v>
      </c>
      <c r="J83" s="1">
        <f>VLOOKUP(F82:F279,'工作表1 '!A:G,2,0)</f>
        <v>1675</v>
      </c>
      <c r="K83" s="1">
        <f t="shared" si="4"/>
        <v>1.3058087048716409E-2</v>
      </c>
      <c r="L83" s="1">
        <f t="shared" si="5"/>
        <v>13.058087048716409</v>
      </c>
      <c r="M83" s="1">
        <f t="shared" si="6"/>
        <v>13</v>
      </c>
      <c r="N83" s="25">
        <f t="shared" si="3"/>
        <v>13</v>
      </c>
      <c r="O83" s="25"/>
    </row>
    <row r="84" spans="1:15" ht="34.5" customHeight="1">
      <c r="A84" s="6">
        <v>81</v>
      </c>
      <c r="B84" s="2" t="s">
        <v>4</v>
      </c>
      <c r="C84" s="2" t="s">
        <v>244</v>
      </c>
      <c r="D84" s="2" t="s">
        <v>237</v>
      </c>
      <c r="E84" s="2" t="s">
        <v>386</v>
      </c>
      <c r="F84" s="2" t="s">
        <v>33</v>
      </c>
      <c r="G84" s="2" t="s">
        <v>233</v>
      </c>
      <c r="H84" s="2">
        <v>16</v>
      </c>
      <c r="I84" s="8">
        <v>29</v>
      </c>
      <c r="J84" s="1">
        <f>VLOOKUP(F83:F280,'工作表1 '!A:G,2,0)</f>
        <v>1516</v>
      </c>
      <c r="K84" s="1">
        <f t="shared" si="4"/>
        <v>1.1818543263196464E-2</v>
      </c>
      <c r="L84" s="1">
        <f t="shared" si="5"/>
        <v>11.818543263196464</v>
      </c>
      <c r="M84" s="1">
        <f t="shared" si="6"/>
        <v>11</v>
      </c>
      <c r="N84" s="25">
        <f t="shared" si="3"/>
        <v>11</v>
      </c>
      <c r="O84" s="25"/>
    </row>
    <row r="85" spans="1:15" ht="34.5" customHeight="1">
      <c r="A85" s="6">
        <v>82</v>
      </c>
      <c r="B85" s="2" t="s">
        <v>4</v>
      </c>
      <c r="C85" s="2" t="s">
        <v>244</v>
      </c>
      <c r="D85" s="2" t="s">
        <v>237</v>
      </c>
      <c r="E85" s="2" t="s">
        <v>386</v>
      </c>
      <c r="F85" s="2" t="s">
        <v>34</v>
      </c>
      <c r="G85" s="2" t="s">
        <v>233</v>
      </c>
      <c r="H85" s="2">
        <v>16</v>
      </c>
      <c r="I85" s="8">
        <v>30</v>
      </c>
      <c r="J85" s="1">
        <f>VLOOKUP(F84:F281,'工作表1 '!A:G,2,0)</f>
        <v>1191</v>
      </c>
      <c r="K85" s="1">
        <f t="shared" si="4"/>
        <v>9.2848845821022347E-3</v>
      </c>
      <c r="L85" s="1">
        <f t="shared" si="5"/>
        <v>9.2848845821022348</v>
      </c>
      <c r="M85" s="1">
        <f t="shared" si="6"/>
        <v>9</v>
      </c>
      <c r="N85" s="25">
        <f t="shared" si="3"/>
        <v>9</v>
      </c>
      <c r="O85" s="25"/>
    </row>
    <row r="86" spans="1:15" ht="34.5" customHeight="1">
      <c r="A86" s="6">
        <v>83</v>
      </c>
      <c r="B86" s="2" t="s">
        <v>4</v>
      </c>
      <c r="C86" s="2" t="s">
        <v>244</v>
      </c>
      <c r="D86" s="2" t="s">
        <v>237</v>
      </c>
      <c r="E86" s="2" t="s">
        <v>386</v>
      </c>
      <c r="F86" s="2" t="s">
        <v>35</v>
      </c>
      <c r="G86" s="2" t="s">
        <v>233</v>
      </c>
      <c r="H86" s="2">
        <v>16</v>
      </c>
      <c r="I86" s="8">
        <v>31</v>
      </c>
      <c r="J86" s="1">
        <f>VLOOKUP(F85:F282,'工作表1 '!A:G,2,0)</f>
        <v>1154</v>
      </c>
      <c r="K86" s="1">
        <f t="shared" si="4"/>
        <v>8.9964372861007381E-3</v>
      </c>
      <c r="L86" s="1">
        <f t="shared" si="5"/>
        <v>8.996437286100738</v>
      </c>
      <c r="M86" s="1">
        <f t="shared" si="6"/>
        <v>8</v>
      </c>
      <c r="N86" s="25">
        <f t="shared" si="3"/>
        <v>8</v>
      </c>
      <c r="O86" s="25"/>
    </row>
    <row r="87" spans="1:15" ht="34.5" customHeight="1">
      <c r="A87" s="6">
        <v>84</v>
      </c>
      <c r="B87" s="2" t="s">
        <v>4</v>
      </c>
      <c r="C87" s="2" t="s">
        <v>244</v>
      </c>
      <c r="D87" s="2" t="s">
        <v>237</v>
      </c>
      <c r="E87" s="2" t="s">
        <v>386</v>
      </c>
      <c r="F87" s="2" t="s">
        <v>42</v>
      </c>
      <c r="G87" s="2" t="s">
        <v>233</v>
      </c>
      <c r="H87" s="2">
        <v>16</v>
      </c>
      <c r="I87" s="8">
        <v>38</v>
      </c>
      <c r="J87" s="1">
        <f>VLOOKUP(F86:F283,'工作表1 '!A:G,2,0)</f>
        <v>503</v>
      </c>
      <c r="K87" s="1">
        <f t="shared" si="4"/>
        <v>3.9213240510473759E-3</v>
      </c>
      <c r="L87" s="1">
        <f t="shared" si="5"/>
        <v>3.9213240510473759</v>
      </c>
      <c r="M87" s="1">
        <f t="shared" si="6"/>
        <v>3</v>
      </c>
      <c r="N87" s="25">
        <f t="shared" si="3"/>
        <v>3</v>
      </c>
      <c r="O87" s="25"/>
    </row>
    <row r="88" spans="1:15" ht="34.5" customHeight="1">
      <c r="A88" s="6">
        <v>85</v>
      </c>
      <c r="B88" s="2" t="s">
        <v>4</v>
      </c>
      <c r="C88" s="2" t="s">
        <v>244</v>
      </c>
      <c r="D88" s="2" t="s">
        <v>237</v>
      </c>
      <c r="E88" s="2" t="s">
        <v>386</v>
      </c>
      <c r="F88" s="2" t="s">
        <v>44</v>
      </c>
      <c r="G88" s="2" t="s">
        <v>233</v>
      </c>
      <c r="H88" s="2">
        <v>16</v>
      </c>
      <c r="I88" s="8">
        <v>40</v>
      </c>
      <c r="J88" s="1">
        <f>VLOOKUP(F87:F284,'工作表1 '!A:G,2,0)</f>
        <v>1140</v>
      </c>
      <c r="K88" s="1">
        <f t="shared" si="4"/>
        <v>8.8872950659920642E-3</v>
      </c>
      <c r="L88" s="1">
        <f t="shared" si="5"/>
        <v>8.8872950659920633</v>
      </c>
      <c r="M88" s="1">
        <f t="shared" si="6"/>
        <v>8</v>
      </c>
      <c r="N88" s="25">
        <f t="shared" si="3"/>
        <v>8</v>
      </c>
      <c r="O88" s="25"/>
    </row>
    <row r="89" spans="1:15" ht="34.5" customHeight="1">
      <c r="A89" s="6">
        <v>86</v>
      </c>
      <c r="B89" s="2" t="s">
        <v>4</v>
      </c>
      <c r="C89" s="2" t="s">
        <v>244</v>
      </c>
      <c r="D89" s="2" t="s">
        <v>237</v>
      </c>
      <c r="E89" s="2" t="s">
        <v>386</v>
      </c>
      <c r="F89" s="2" t="s">
        <v>47</v>
      </c>
      <c r="G89" s="2" t="s">
        <v>233</v>
      </c>
      <c r="H89" s="2">
        <v>16</v>
      </c>
      <c r="I89" s="8">
        <v>43</v>
      </c>
      <c r="J89" s="1">
        <f>VLOOKUP(F88:F285,'工作表1 '!A:G,2,0)</f>
        <v>554</v>
      </c>
      <c r="K89" s="1">
        <f t="shared" si="4"/>
        <v>4.3189135671575464E-3</v>
      </c>
      <c r="L89" s="1">
        <f t="shared" si="5"/>
        <v>4.318913567157546</v>
      </c>
      <c r="M89" s="1">
        <f t="shared" si="6"/>
        <v>4</v>
      </c>
      <c r="N89" s="25">
        <f t="shared" si="3"/>
        <v>4</v>
      </c>
      <c r="O89" s="25"/>
    </row>
    <row r="90" spans="1:15" ht="34.5" customHeight="1">
      <c r="A90" s="6">
        <v>87</v>
      </c>
      <c r="B90" s="2" t="s">
        <v>4</v>
      </c>
      <c r="C90" s="2" t="s">
        <v>244</v>
      </c>
      <c r="D90" s="2" t="s">
        <v>237</v>
      </c>
      <c r="E90" s="2" t="s">
        <v>386</v>
      </c>
      <c r="F90" s="2" t="s">
        <v>49</v>
      </c>
      <c r="G90" s="2" t="s">
        <v>233</v>
      </c>
      <c r="H90" s="2">
        <v>16</v>
      </c>
      <c r="I90" s="8">
        <v>45</v>
      </c>
      <c r="J90" s="1">
        <f>VLOOKUP(F89:F286,'工作表1 '!A:G,2,0)</f>
        <v>1435</v>
      </c>
      <c r="K90" s="1">
        <f t="shared" si="4"/>
        <v>1.1187077561139134E-2</v>
      </c>
      <c r="L90" s="1">
        <f t="shared" si="5"/>
        <v>11.187077561139134</v>
      </c>
      <c r="M90" s="1">
        <f t="shared" si="6"/>
        <v>11</v>
      </c>
      <c r="N90" s="25">
        <f t="shared" si="3"/>
        <v>11</v>
      </c>
      <c r="O90" s="25"/>
    </row>
    <row r="91" spans="1:15" ht="34.5" customHeight="1">
      <c r="A91" s="6">
        <v>88</v>
      </c>
      <c r="B91" s="2" t="s">
        <v>4</v>
      </c>
      <c r="C91" s="2" t="s">
        <v>210</v>
      </c>
      <c r="D91" s="2" t="s">
        <v>237</v>
      </c>
      <c r="E91" s="2" t="s">
        <v>386</v>
      </c>
      <c r="F91" s="2" t="s">
        <v>148</v>
      </c>
      <c r="G91" s="2" t="s">
        <v>227</v>
      </c>
      <c r="H91" s="2">
        <v>17</v>
      </c>
      <c r="I91" s="8">
        <v>146</v>
      </c>
      <c r="J91" s="1">
        <f>VLOOKUP(F90:F287,'工作表1 '!A:G,2,0)</f>
        <v>1666</v>
      </c>
      <c r="K91" s="1">
        <f t="shared" si="4"/>
        <v>1.2987924192932262E-2</v>
      </c>
      <c r="L91" s="1">
        <f t="shared" si="5"/>
        <v>12.987924192932262</v>
      </c>
      <c r="M91" s="1">
        <f t="shared" si="6"/>
        <v>12</v>
      </c>
      <c r="N91" s="25">
        <f t="shared" si="3"/>
        <v>12</v>
      </c>
      <c r="O91" s="25"/>
    </row>
    <row r="92" spans="1:15" ht="34.5" customHeight="1">
      <c r="A92" s="6">
        <v>89</v>
      </c>
      <c r="B92" s="2" t="s">
        <v>4</v>
      </c>
      <c r="C92" s="2" t="s">
        <v>210</v>
      </c>
      <c r="D92" s="2" t="s">
        <v>237</v>
      </c>
      <c r="E92" s="2" t="s">
        <v>386</v>
      </c>
      <c r="F92" s="2" t="s">
        <v>149</v>
      </c>
      <c r="G92" s="2" t="s">
        <v>227</v>
      </c>
      <c r="H92" s="2">
        <v>17</v>
      </c>
      <c r="I92" s="8">
        <v>147</v>
      </c>
      <c r="J92" s="1">
        <f>VLOOKUP(F91:F288,'工作表1 '!A:G,2,0)</f>
        <v>108</v>
      </c>
      <c r="K92" s="1">
        <f t="shared" si="4"/>
        <v>8.4195426940977445E-4</v>
      </c>
      <c r="L92" s="1">
        <f t="shared" si="5"/>
        <v>0.84195426940977447</v>
      </c>
      <c r="M92" s="1">
        <f t="shared" si="6"/>
        <v>0</v>
      </c>
      <c r="N92" s="25">
        <v>1</v>
      </c>
      <c r="O92" s="25"/>
    </row>
    <row r="93" spans="1:15" ht="34.5" customHeight="1">
      <c r="A93" s="6">
        <v>90</v>
      </c>
      <c r="B93" s="2" t="s">
        <v>4</v>
      </c>
      <c r="C93" s="2" t="s">
        <v>210</v>
      </c>
      <c r="D93" s="2" t="s">
        <v>237</v>
      </c>
      <c r="E93" s="2" t="s">
        <v>386</v>
      </c>
      <c r="F93" s="2" t="s">
        <v>150</v>
      </c>
      <c r="G93" s="2" t="s">
        <v>227</v>
      </c>
      <c r="H93" s="2">
        <v>17</v>
      </c>
      <c r="I93" s="8">
        <v>148</v>
      </c>
      <c r="J93" s="1">
        <f>VLOOKUP(F92:F289,'工作表1 '!A:G,2,0)</f>
        <v>57</v>
      </c>
      <c r="K93" s="1">
        <f t="shared" si="4"/>
        <v>4.4436475329960319E-4</v>
      </c>
      <c r="L93" s="1">
        <f t="shared" si="5"/>
        <v>0.44436475329960318</v>
      </c>
      <c r="M93" s="1">
        <f t="shared" si="6"/>
        <v>0</v>
      </c>
      <c r="N93" s="25">
        <v>1</v>
      </c>
      <c r="O93" s="25"/>
    </row>
    <row r="94" spans="1:15" ht="34.5" customHeight="1">
      <c r="A94" s="6">
        <v>91</v>
      </c>
      <c r="B94" s="2" t="s">
        <v>4</v>
      </c>
      <c r="C94" s="2" t="s">
        <v>210</v>
      </c>
      <c r="D94" s="2" t="s">
        <v>237</v>
      </c>
      <c r="E94" s="2" t="s">
        <v>386</v>
      </c>
      <c r="F94" s="2" t="s">
        <v>152</v>
      </c>
      <c r="G94" s="2" t="s">
        <v>227</v>
      </c>
      <c r="H94" s="2">
        <v>17</v>
      </c>
      <c r="I94" s="8">
        <v>150</v>
      </c>
      <c r="J94" s="1">
        <f>VLOOKUP(F93:F290,'工作表1 '!A:G,2,0)</f>
        <v>337</v>
      </c>
      <c r="K94" s="1">
        <f t="shared" si="4"/>
        <v>2.6272091554730924E-3</v>
      </c>
      <c r="L94" s="1">
        <f t="shared" si="5"/>
        <v>2.6272091554730923</v>
      </c>
      <c r="M94" s="1">
        <f t="shared" si="6"/>
        <v>2</v>
      </c>
      <c r="N94" s="25">
        <f t="shared" ref="N94:N108" si="7">M94</f>
        <v>2</v>
      </c>
      <c r="O94" s="25"/>
    </row>
    <row r="95" spans="1:15" ht="34.5" customHeight="1">
      <c r="A95" s="6">
        <v>92</v>
      </c>
      <c r="B95" s="2" t="s">
        <v>4</v>
      </c>
      <c r="C95" s="2" t="s">
        <v>210</v>
      </c>
      <c r="D95" s="2" t="s">
        <v>237</v>
      </c>
      <c r="E95" s="2" t="s">
        <v>386</v>
      </c>
      <c r="F95" s="2" t="s">
        <v>153</v>
      </c>
      <c r="G95" s="2" t="s">
        <v>227</v>
      </c>
      <c r="H95" s="2">
        <v>17</v>
      </c>
      <c r="I95" s="8">
        <v>151</v>
      </c>
      <c r="J95" s="1">
        <f>VLOOKUP(F94:F291,'工作表1 '!A:G,2,0)</f>
        <v>268</v>
      </c>
      <c r="K95" s="1">
        <f t="shared" si="4"/>
        <v>2.0892939277946257E-3</v>
      </c>
      <c r="L95" s="1">
        <f t="shared" si="5"/>
        <v>2.0892939277946256</v>
      </c>
      <c r="M95" s="1">
        <f t="shared" si="6"/>
        <v>2</v>
      </c>
      <c r="N95" s="25">
        <f t="shared" si="7"/>
        <v>2</v>
      </c>
      <c r="O95" s="25"/>
    </row>
    <row r="96" spans="1:15" ht="34.5" customHeight="1">
      <c r="A96" s="6">
        <v>93</v>
      </c>
      <c r="B96" s="2" t="s">
        <v>4</v>
      </c>
      <c r="C96" s="2" t="s">
        <v>210</v>
      </c>
      <c r="D96" s="2" t="s">
        <v>237</v>
      </c>
      <c r="E96" s="2" t="s">
        <v>386</v>
      </c>
      <c r="F96" s="2" t="s">
        <v>154</v>
      </c>
      <c r="G96" s="2" t="s">
        <v>227</v>
      </c>
      <c r="H96" s="2">
        <v>17</v>
      </c>
      <c r="I96" s="8">
        <v>152</v>
      </c>
      <c r="J96" s="1">
        <f>VLOOKUP(F95:F292,'工作表1 '!A:G,2,0)</f>
        <v>647</v>
      </c>
      <c r="K96" s="1">
        <f t="shared" si="4"/>
        <v>5.0439297435937412E-3</v>
      </c>
      <c r="L96" s="1">
        <f t="shared" si="5"/>
        <v>5.0439297435937416</v>
      </c>
      <c r="M96" s="1">
        <f t="shared" si="6"/>
        <v>5</v>
      </c>
      <c r="N96" s="25">
        <f t="shared" si="7"/>
        <v>5</v>
      </c>
      <c r="O96" s="25"/>
    </row>
    <row r="97" spans="1:15" ht="34.5" customHeight="1">
      <c r="A97" s="6">
        <v>94</v>
      </c>
      <c r="B97" s="2" t="s">
        <v>4</v>
      </c>
      <c r="C97" s="2" t="s">
        <v>210</v>
      </c>
      <c r="D97" s="2" t="s">
        <v>237</v>
      </c>
      <c r="E97" s="2" t="s">
        <v>386</v>
      </c>
      <c r="F97" s="2" t="s">
        <v>155</v>
      </c>
      <c r="G97" s="2" t="s">
        <v>227</v>
      </c>
      <c r="H97" s="2">
        <v>17</v>
      </c>
      <c r="I97" s="8">
        <v>153</v>
      </c>
      <c r="J97" s="1">
        <f>VLOOKUP(F96:F293,'工作表1 '!A:G,2,0)</f>
        <v>142</v>
      </c>
      <c r="K97" s="1">
        <f t="shared" si="4"/>
        <v>1.1070139468165553E-3</v>
      </c>
      <c r="L97" s="1">
        <f t="shared" si="5"/>
        <v>1.1070139468165552</v>
      </c>
      <c r="M97" s="1">
        <f t="shared" si="6"/>
        <v>1</v>
      </c>
      <c r="N97" s="25">
        <f t="shared" si="7"/>
        <v>1</v>
      </c>
      <c r="O97" s="25"/>
    </row>
    <row r="98" spans="1:15" ht="34.5" customHeight="1">
      <c r="A98" s="6">
        <v>95</v>
      </c>
      <c r="B98" s="2" t="s">
        <v>4</v>
      </c>
      <c r="C98" s="2" t="s">
        <v>210</v>
      </c>
      <c r="D98" s="2" t="s">
        <v>237</v>
      </c>
      <c r="E98" s="2" t="s">
        <v>386</v>
      </c>
      <c r="F98" s="2" t="s">
        <v>156</v>
      </c>
      <c r="G98" s="2" t="s">
        <v>227</v>
      </c>
      <c r="H98" s="2">
        <v>17</v>
      </c>
      <c r="I98" s="8">
        <v>154</v>
      </c>
      <c r="J98" s="1">
        <f>VLOOKUP(F97:F294,'工作表1 '!A:G,2,0)</f>
        <v>52</v>
      </c>
      <c r="K98" s="1">
        <f t="shared" si="4"/>
        <v>4.0538538897507662E-4</v>
      </c>
      <c r="L98" s="1">
        <f t="shared" si="5"/>
        <v>0.40538538897507664</v>
      </c>
      <c r="M98" s="1">
        <f t="shared" si="6"/>
        <v>0</v>
      </c>
      <c r="N98" s="25">
        <v>1</v>
      </c>
      <c r="O98" s="25"/>
    </row>
    <row r="99" spans="1:15" ht="34.5" customHeight="1">
      <c r="A99" s="6">
        <v>96</v>
      </c>
      <c r="B99" s="2" t="s">
        <v>4</v>
      </c>
      <c r="C99" s="2" t="s">
        <v>210</v>
      </c>
      <c r="D99" s="2" t="s">
        <v>237</v>
      </c>
      <c r="E99" s="2" t="s">
        <v>386</v>
      </c>
      <c r="F99" s="2" t="s">
        <v>157</v>
      </c>
      <c r="G99" s="2" t="s">
        <v>227</v>
      </c>
      <c r="H99" s="2">
        <v>17</v>
      </c>
      <c r="I99" s="8">
        <v>155</v>
      </c>
      <c r="J99" s="1">
        <f>VLOOKUP(F98:F295,'工作表1 '!A:G,2,0)</f>
        <v>265</v>
      </c>
      <c r="K99" s="1">
        <f t="shared" si="4"/>
        <v>2.0659063091999098E-3</v>
      </c>
      <c r="L99" s="1">
        <f t="shared" si="5"/>
        <v>2.0659063091999097</v>
      </c>
      <c r="M99" s="1">
        <f t="shared" si="6"/>
        <v>2</v>
      </c>
      <c r="N99" s="25">
        <f t="shared" si="7"/>
        <v>2</v>
      </c>
      <c r="O99" s="25"/>
    </row>
    <row r="100" spans="1:15" ht="34.5" customHeight="1">
      <c r="A100" s="6">
        <v>97</v>
      </c>
      <c r="B100" s="2" t="s">
        <v>4</v>
      </c>
      <c r="C100" s="2" t="s">
        <v>210</v>
      </c>
      <c r="D100" s="2" t="s">
        <v>237</v>
      </c>
      <c r="E100" s="2" t="s">
        <v>386</v>
      </c>
      <c r="F100" s="2" t="s">
        <v>159</v>
      </c>
      <c r="G100" s="2" t="s">
        <v>227</v>
      </c>
      <c r="H100" s="2">
        <v>17</v>
      </c>
      <c r="I100" s="8">
        <v>157</v>
      </c>
      <c r="J100" s="1">
        <f>VLOOKUP(F99:F296,'工作表1 '!A:G,2,0)</f>
        <v>56</v>
      </c>
      <c r="K100" s="1">
        <f t="shared" si="4"/>
        <v>4.3656888043469788E-4</v>
      </c>
      <c r="L100" s="1">
        <f t="shared" si="5"/>
        <v>0.43656888043469788</v>
      </c>
      <c r="M100" s="1">
        <f t="shared" si="6"/>
        <v>0</v>
      </c>
      <c r="N100" s="25">
        <v>1</v>
      </c>
      <c r="O100" s="25"/>
    </row>
    <row r="101" spans="1:15" ht="34.5" customHeight="1">
      <c r="A101" s="6">
        <v>98</v>
      </c>
      <c r="B101" s="2" t="s">
        <v>4</v>
      </c>
      <c r="C101" s="2" t="s">
        <v>244</v>
      </c>
      <c r="D101" s="2" t="s">
        <v>237</v>
      </c>
      <c r="E101" s="2" t="s">
        <v>386</v>
      </c>
      <c r="F101" s="2" t="s">
        <v>36</v>
      </c>
      <c r="G101" s="2" t="s">
        <v>231</v>
      </c>
      <c r="H101" s="2">
        <v>18</v>
      </c>
      <c r="I101" s="8">
        <v>32</v>
      </c>
      <c r="J101" s="1">
        <f>VLOOKUP(F100:F297,'工作表1 '!A:G,2,0)</f>
        <v>1144</v>
      </c>
      <c r="K101" s="1">
        <f t="shared" si="4"/>
        <v>8.9184785574516843E-3</v>
      </c>
      <c r="L101" s="1">
        <f t="shared" si="5"/>
        <v>8.9184785574516852</v>
      </c>
      <c r="M101" s="1">
        <f t="shared" si="6"/>
        <v>8</v>
      </c>
      <c r="N101" s="25">
        <f t="shared" si="7"/>
        <v>8</v>
      </c>
      <c r="O101" s="25"/>
    </row>
    <row r="102" spans="1:15" ht="34.5" customHeight="1">
      <c r="A102" s="6">
        <v>99</v>
      </c>
      <c r="B102" s="2" t="s">
        <v>4</v>
      </c>
      <c r="C102" s="2" t="s">
        <v>244</v>
      </c>
      <c r="D102" s="2" t="s">
        <v>237</v>
      </c>
      <c r="E102" s="2" t="s">
        <v>386</v>
      </c>
      <c r="F102" s="2" t="s">
        <v>243</v>
      </c>
      <c r="G102" s="2" t="s">
        <v>231</v>
      </c>
      <c r="H102" s="2">
        <v>18</v>
      </c>
      <c r="I102" s="8">
        <v>32</v>
      </c>
      <c r="J102" s="1">
        <f>VLOOKUP(F101:F298,'工作表1 '!A:G,2,0)</f>
        <v>56</v>
      </c>
      <c r="K102" s="1">
        <f t="shared" si="4"/>
        <v>4.3656888043469788E-4</v>
      </c>
      <c r="L102" s="1">
        <f t="shared" si="5"/>
        <v>0.43656888043469788</v>
      </c>
      <c r="M102" s="1">
        <f t="shared" si="6"/>
        <v>0</v>
      </c>
      <c r="N102" s="25">
        <v>1</v>
      </c>
      <c r="O102" s="25"/>
    </row>
    <row r="103" spans="1:15" ht="34.5" customHeight="1">
      <c r="A103" s="6">
        <v>100</v>
      </c>
      <c r="B103" s="2" t="s">
        <v>4</v>
      </c>
      <c r="C103" s="2" t="s">
        <v>208</v>
      </c>
      <c r="D103" s="2" t="s">
        <v>237</v>
      </c>
      <c r="E103" s="2" t="s">
        <v>386</v>
      </c>
      <c r="F103" s="2" t="s">
        <v>137</v>
      </c>
      <c r="G103" s="2" t="s">
        <v>231</v>
      </c>
      <c r="H103" s="2">
        <v>18</v>
      </c>
      <c r="I103" s="8">
        <v>135</v>
      </c>
      <c r="J103" s="1">
        <f>VLOOKUP(F102:F299,'工作表1 '!A:G,2,0)</f>
        <v>1700</v>
      </c>
      <c r="K103" s="1">
        <f t="shared" si="4"/>
        <v>1.3252983870339043E-2</v>
      </c>
      <c r="L103" s="1">
        <f t="shared" si="5"/>
        <v>13.252983870339044</v>
      </c>
      <c r="M103" s="1">
        <f t="shared" si="6"/>
        <v>13</v>
      </c>
      <c r="N103" s="25">
        <f t="shared" si="7"/>
        <v>13</v>
      </c>
      <c r="O103" s="25"/>
    </row>
    <row r="104" spans="1:15" ht="34.5" customHeight="1">
      <c r="A104" s="6">
        <v>101</v>
      </c>
      <c r="B104" s="2" t="s">
        <v>4</v>
      </c>
      <c r="C104" s="2" t="s">
        <v>208</v>
      </c>
      <c r="D104" s="2" t="s">
        <v>237</v>
      </c>
      <c r="E104" s="2" t="s">
        <v>386</v>
      </c>
      <c r="F104" s="2" t="s">
        <v>144</v>
      </c>
      <c r="G104" s="2" t="s">
        <v>231</v>
      </c>
      <c r="H104" s="2">
        <v>18</v>
      </c>
      <c r="I104" s="8">
        <v>142</v>
      </c>
      <c r="J104" s="1">
        <f>VLOOKUP(F103:F300,'工作表1 '!A:G,2,0)</f>
        <v>362</v>
      </c>
      <c r="K104" s="1">
        <f t="shared" si="4"/>
        <v>2.8221059770957256E-3</v>
      </c>
      <c r="L104" s="1">
        <f t="shared" si="5"/>
        <v>2.8221059770957257</v>
      </c>
      <c r="M104" s="1">
        <f t="shared" si="6"/>
        <v>2</v>
      </c>
      <c r="N104" s="25">
        <f t="shared" si="7"/>
        <v>2</v>
      </c>
      <c r="O104" s="25"/>
    </row>
    <row r="105" spans="1:15" ht="34.5" customHeight="1">
      <c r="A105" s="6">
        <v>102</v>
      </c>
      <c r="B105" s="2" t="s">
        <v>4</v>
      </c>
      <c r="C105" s="2" t="s">
        <v>208</v>
      </c>
      <c r="D105" s="2" t="s">
        <v>237</v>
      </c>
      <c r="E105" s="2" t="s">
        <v>386</v>
      </c>
      <c r="F105" s="2" t="s">
        <v>145</v>
      </c>
      <c r="G105" s="2" t="s">
        <v>231</v>
      </c>
      <c r="H105" s="2">
        <v>18</v>
      </c>
      <c r="I105" s="8">
        <v>143</v>
      </c>
      <c r="J105" s="1">
        <f>VLOOKUP(F104:F301,'工作表1 '!A:G,2,0)</f>
        <v>292</v>
      </c>
      <c r="K105" s="1">
        <f t="shared" si="4"/>
        <v>2.276394876552353E-3</v>
      </c>
      <c r="L105" s="1">
        <f t="shared" si="5"/>
        <v>2.2763948765523532</v>
      </c>
      <c r="M105" s="1">
        <f t="shared" si="6"/>
        <v>2</v>
      </c>
      <c r="N105" s="25">
        <f t="shared" si="7"/>
        <v>2</v>
      </c>
      <c r="O105" s="25"/>
    </row>
    <row r="106" spans="1:15" ht="34.5" customHeight="1">
      <c r="A106" s="6">
        <v>103</v>
      </c>
      <c r="B106" s="2" t="s">
        <v>4</v>
      </c>
      <c r="C106" s="2" t="s">
        <v>210</v>
      </c>
      <c r="D106" s="2" t="s">
        <v>237</v>
      </c>
      <c r="E106" s="2" t="s">
        <v>386</v>
      </c>
      <c r="F106" s="2" t="s">
        <v>151</v>
      </c>
      <c r="G106" s="2" t="s">
        <v>231</v>
      </c>
      <c r="H106" s="2">
        <v>18</v>
      </c>
      <c r="I106" s="8">
        <v>149</v>
      </c>
      <c r="J106" s="1">
        <f>VLOOKUP(F105:F302,'工作表1 '!A:G,2,0)</f>
        <v>272</v>
      </c>
      <c r="K106" s="1">
        <f t="shared" si="4"/>
        <v>2.1204774192542467E-3</v>
      </c>
      <c r="L106" s="1">
        <f t="shared" si="5"/>
        <v>2.1204774192542466</v>
      </c>
      <c r="M106" s="1">
        <f t="shared" si="6"/>
        <v>2</v>
      </c>
      <c r="N106" s="25">
        <f t="shared" si="7"/>
        <v>2</v>
      </c>
      <c r="O106" s="25"/>
    </row>
    <row r="107" spans="1:15" ht="34.5" customHeight="1">
      <c r="A107" s="6">
        <v>104</v>
      </c>
      <c r="B107" s="2" t="s">
        <v>4</v>
      </c>
      <c r="C107" s="2" t="s">
        <v>210</v>
      </c>
      <c r="D107" s="2" t="s">
        <v>237</v>
      </c>
      <c r="E107" s="2" t="s">
        <v>386</v>
      </c>
      <c r="F107" s="2" t="s">
        <v>158</v>
      </c>
      <c r="G107" s="2" t="s">
        <v>231</v>
      </c>
      <c r="H107" s="2">
        <v>18</v>
      </c>
      <c r="I107" s="8">
        <v>156</v>
      </c>
      <c r="J107" s="1">
        <f>VLOOKUP(F106:F303,'工作表1 '!A:G,2,0)</f>
        <v>277</v>
      </c>
      <c r="K107" s="1">
        <f t="shared" si="4"/>
        <v>2.1594567835787732E-3</v>
      </c>
      <c r="L107" s="1">
        <f t="shared" si="5"/>
        <v>2.159456783578773</v>
      </c>
      <c r="M107" s="1">
        <f t="shared" si="6"/>
        <v>2</v>
      </c>
      <c r="N107" s="25">
        <f t="shared" si="7"/>
        <v>2</v>
      </c>
      <c r="O107" s="25"/>
    </row>
    <row r="108" spans="1:15" ht="34.5" customHeight="1">
      <c r="A108" s="6">
        <v>105</v>
      </c>
      <c r="B108" s="2" t="s">
        <v>4</v>
      </c>
      <c r="C108" s="2" t="s">
        <v>211</v>
      </c>
      <c r="D108" s="2" t="s">
        <v>237</v>
      </c>
      <c r="E108" s="2" t="s">
        <v>386</v>
      </c>
      <c r="F108" s="2" t="s">
        <v>160</v>
      </c>
      <c r="G108" s="2" t="s">
        <v>212</v>
      </c>
      <c r="H108" s="2">
        <v>19</v>
      </c>
      <c r="I108" s="8">
        <v>158</v>
      </c>
      <c r="J108" s="1">
        <f>VLOOKUP(F107:F304,'工作表1 '!A:G,2,0)</f>
        <v>455</v>
      </c>
      <c r="K108" s="1">
        <f t="shared" si="4"/>
        <v>3.54712215353192E-3</v>
      </c>
      <c r="L108" s="1">
        <f t="shared" si="5"/>
        <v>3.54712215353192</v>
      </c>
      <c r="M108" s="1">
        <f t="shared" si="6"/>
        <v>3</v>
      </c>
      <c r="N108" s="25">
        <f t="shared" si="7"/>
        <v>3</v>
      </c>
      <c r="O108" s="25"/>
    </row>
    <row r="109" spans="1:15" ht="34.5" customHeight="1">
      <c r="A109" s="6">
        <v>106</v>
      </c>
      <c r="B109" s="2" t="s">
        <v>4</v>
      </c>
      <c r="C109" s="2" t="s">
        <v>211</v>
      </c>
      <c r="D109" s="2" t="s">
        <v>237</v>
      </c>
      <c r="E109" s="2" t="s">
        <v>386</v>
      </c>
      <c r="F109" s="2" t="s">
        <v>161</v>
      </c>
      <c r="G109" s="2" t="s">
        <v>212</v>
      </c>
      <c r="H109" s="2">
        <v>19</v>
      </c>
      <c r="I109" s="8">
        <v>159</v>
      </c>
      <c r="J109" s="1">
        <f>VLOOKUP(F108:F305,'工作表1 '!A:G,2,0)</f>
        <v>50</v>
      </c>
      <c r="K109" s="1">
        <f t="shared" si="4"/>
        <v>3.8979364324526596E-4</v>
      </c>
      <c r="L109" s="1">
        <f t="shared" si="5"/>
        <v>0.38979364324526594</v>
      </c>
      <c r="M109" s="1">
        <f t="shared" si="6"/>
        <v>0</v>
      </c>
      <c r="N109" s="25">
        <v>1</v>
      </c>
      <c r="O109" s="25"/>
    </row>
    <row r="110" spans="1:15" ht="34.5" customHeight="1">
      <c r="A110" s="6">
        <v>107</v>
      </c>
      <c r="B110" s="2" t="s">
        <v>4</v>
      </c>
      <c r="C110" s="2" t="s">
        <v>211</v>
      </c>
      <c r="D110" s="2" t="s">
        <v>237</v>
      </c>
      <c r="E110" s="2" t="s">
        <v>386</v>
      </c>
      <c r="F110" s="2" t="s">
        <v>162</v>
      </c>
      <c r="G110" s="2" t="s">
        <v>212</v>
      </c>
      <c r="H110" s="2">
        <v>19</v>
      </c>
      <c r="I110" s="8">
        <v>160</v>
      </c>
      <c r="J110" s="1">
        <f>VLOOKUP(F109:F306,'工作表1 '!A:G,2,0)</f>
        <v>48</v>
      </c>
      <c r="K110" s="1">
        <f t="shared" si="4"/>
        <v>3.742018975154553E-4</v>
      </c>
      <c r="L110" s="1">
        <f t="shared" si="5"/>
        <v>0.3742018975154553</v>
      </c>
      <c r="M110" s="1">
        <f t="shared" si="6"/>
        <v>0</v>
      </c>
      <c r="N110" s="25">
        <v>1</v>
      </c>
      <c r="O110" s="25"/>
    </row>
    <row r="111" spans="1:15" ht="34.5" customHeight="1">
      <c r="A111" s="6">
        <v>108</v>
      </c>
      <c r="B111" s="2" t="s">
        <v>4</v>
      </c>
      <c r="C111" s="2" t="s">
        <v>211</v>
      </c>
      <c r="D111" s="2" t="s">
        <v>237</v>
      </c>
      <c r="E111" s="2" t="s">
        <v>386</v>
      </c>
      <c r="F111" s="2" t="s">
        <v>163</v>
      </c>
      <c r="G111" s="2" t="s">
        <v>212</v>
      </c>
      <c r="H111" s="2">
        <v>19</v>
      </c>
      <c r="I111" s="8">
        <v>161</v>
      </c>
      <c r="J111" s="1">
        <f>VLOOKUP(F110:F307,'工作表1 '!A:G,2,0)</f>
        <v>799</v>
      </c>
      <c r="K111" s="1">
        <f t="shared" si="4"/>
        <v>6.2289024190593503E-3</v>
      </c>
      <c r="L111" s="1">
        <f t="shared" si="5"/>
        <v>6.2289024190593505</v>
      </c>
      <c r="M111" s="1">
        <f t="shared" si="6"/>
        <v>6</v>
      </c>
      <c r="N111" s="25">
        <f t="shared" ref="N111:N115" si="8">M111</f>
        <v>6</v>
      </c>
      <c r="O111" s="25"/>
    </row>
    <row r="112" spans="1:15" ht="34.5" customHeight="1">
      <c r="A112" s="6">
        <v>109</v>
      </c>
      <c r="B112" s="2" t="s">
        <v>4</v>
      </c>
      <c r="C112" s="2" t="s">
        <v>211</v>
      </c>
      <c r="D112" s="2" t="s">
        <v>237</v>
      </c>
      <c r="E112" s="2" t="s">
        <v>386</v>
      </c>
      <c r="F112" s="2" t="s">
        <v>164</v>
      </c>
      <c r="G112" s="2" t="s">
        <v>212</v>
      </c>
      <c r="H112" s="2">
        <v>19</v>
      </c>
      <c r="I112" s="8">
        <v>162</v>
      </c>
      <c r="J112" s="1">
        <f>VLOOKUP(F111:F308,'工作表1 '!A:G,2,0)</f>
        <v>145</v>
      </c>
      <c r="K112" s="1">
        <f t="shared" si="4"/>
        <v>1.1304015654112713E-3</v>
      </c>
      <c r="L112" s="1">
        <f t="shared" si="5"/>
        <v>1.1304015654112713</v>
      </c>
      <c r="M112" s="1">
        <f t="shared" si="6"/>
        <v>1</v>
      </c>
      <c r="N112" s="25">
        <f t="shared" si="8"/>
        <v>1</v>
      </c>
      <c r="O112" s="25"/>
    </row>
    <row r="113" spans="1:16" ht="34.5" customHeight="1">
      <c r="A113" s="6">
        <v>110</v>
      </c>
      <c r="B113" s="2" t="s">
        <v>4</v>
      </c>
      <c r="C113" s="2" t="s">
        <v>211</v>
      </c>
      <c r="D113" s="2" t="s">
        <v>237</v>
      </c>
      <c r="E113" s="2" t="s">
        <v>386</v>
      </c>
      <c r="F113" s="2" t="s">
        <v>165</v>
      </c>
      <c r="G113" s="2" t="s">
        <v>212</v>
      </c>
      <c r="H113" s="2">
        <v>19</v>
      </c>
      <c r="I113" s="8">
        <v>163</v>
      </c>
      <c r="J113" s="1">
        <f>VLOOKUP(F112:F309,'工作表1 '!A:G,2,0)</f>
        <v>179</v>
      </c>
      <c r="K113" s="1">
        <f t="shared" si="4"/>
        <v>1.3954612428180521E-3</v>
      </c>
      <c r="L113" s="1">
        <f t="shared" si="5"/>
        <v>1.3954612428180522</v>
      </c>
      <c r="M113" s="1">
        <f t="shared" si="6"/>
        <v>1</v>
      </c>
      <c r="N113" s="25">
        <f t="shared" si="8"/>
        <v>1</v>
      </c>
      <c r="O113" s="25"/>
    </row>
    <row r="114" spans="1:16" ht="34.5" customHeight="1">
      <c r="A114" s="6">
        <v>111</v>
      </c>
      <c r="B114" s="2" t="s">
        <v>4</v>
      </c>
      <c r="C114" s="2" t="s">
        <v>211</v>
      </c>
      <c r="D114" s="2" t="s">
        <v>237</v>
      </c>
      <c r="E114" s="2" t="s">
        <v>386</v>
      </c>
      <c r="F114" s="2" t="s">
        <v>166</v>
      </c>
      <c r="G114" s="2" t="s">
        <v>212</v>
      </c>
      <c r="H114" s="2">
        <v>19</v>
      </c>
      <c r="I114" s="8">
        <v>164</v>
      </c>
      <c r="J114" s="1">
        <f>VLOOKUP(F113:F310,'工作表1 '!A:G,2,0)</f>
        <v>72</v>
      </c>
      <c r="K114" s="1">
        <f t="shared" si="4"/>
        <v>5.61302846273183E-4</v>
      </c>
      <c r="L114" s="1">
        <f t="shared" si="5"/>
        <v>0.56130284627318305</v>
      </c>
      <c r="M114" s="1">
        <f t="shared" si="6"/>
        <v>0</v>
      </c>
      <c r="N114" s="25">
        <v>1</v>
      </c>
      <c r="O114" s="25"/>
    </row>
    <row r="115" spans="1:16" ht="34.5" customHeight="1">
      <c r="A115" s="6">
        <v>112</v>
      </c>
      <c r="B115" s="2" t="s">
        <v>4</v>
      </c>
      <c r="C115" s="2" t="s">
        <v>211</v>
      </c>
      <c r="D115" s="2" t="s">
        <v>237</v>
      </c>
      <c r="E115" s="2" t="s">
        <v>386</v>
      </c>
      <c r="F115" s="2" t="s">
        <v>167</v>
      </c>
      <c r="G115" s="2" t="s">
        <v>212</v>
      </c>
      <c r="H115" s="2">
        <v>19</v>
      </c>
      <c r="I115" s="8">
        <v>165</v>
      </c>
      <c r="J115" s="1">
        <f>VLOOKUP(F114:F311,'工作表1 '!A:G,2,0)</f>
        <v>1294</v>
      </c>
      <c r="K115" s="1">
        <f t="shared" si="4"/>
        <v>1.0087859487187482E-2</v>
      </c>
      <c r="L115" s="1">
        <f t="shared" si="5"/>
        <v>10.087859487187483</v>
      </c>
      <c r="M115" s="1">
        <f t="shared" si="6"/>
        <v>10</v>
      </c>
      <c r="N115" s="25">
        <f t="shared" si="8"/>
        <v>10</v>
      </c>
      <c r="O115" s="25"/>
    </row>
    <row r="116" spans="1:16" ht="34.5" customHeight="1">
      <c r="A116" s="6">
        <v>113</v>
      </c>
      <c r="B116" s="2" t="s">
        <v>4</v>
      </c>
      <c r="C116" s="2" t="s">
        <v>211</v>
      </c>
      <c r="D116" s="2" t="s">
        <v>237</v>
      </c>
      <c r="E116" s="2" t="s">
        <v>386</v>
      </c>
      <c r="F116" s="2" t="s">
        <v>168</v>
      </c>
      <c r="G116" s="2" t="s">
        <v>212</v>
      </c>
      <c r="H116" s="2">
        <v>19</v>
      </c>
      <c r="I116" s="8">
        <v>166</v>
      </c>
      <c r="J116" s="1">
        <f>VLOOKUP(F115:F312,'工作表1 '!A:G,2,0)</f>
        <v>83</v>
      </c>
      <c r="K116" s="1">
        <f t="shared" si="4"/>
        <v>6.470574477871415E-4</v>
      </c>
      <c r="L116" s="1">
        <f t="shared" si="5"/>
        <v>0.64705744778714147</v>
      </c>
      <c r="M116" s="1">
        <f t="shared" si="6"/>
        <v>0</v>
      </c>
      <c r="N116" s="25">
        <v>1</v>
      </c>
      <c r="O116" s="25"/>
    </row>
    <row r="117" spans="1:16" ht="34.5" customHeight="1">
      <c r="A117" s="6">
        <v>114</v>
      </c>
      <c r="B117" s="2" t="s">
        <v>4</v>
      </c>
      <c r="C117" s="2" t="s">
        <v>211</v>
      </c>
      <c r="D117" s="2" t="s">
        <v>237</v>
      </c>
      <c r="E117" s="2" t="s">
        <v>386</v>
      </c>
      <c r="F117" s="2" t="s">
        <v>169</v>
      </c>
      <c r="G117" s="2" t="s">
        <v>212</v>
      </c>
      <c r="H117" s="2">
        <v>19</v>
      </c>
      <c r="I117" s="8">
        <v>167</v>
      </c>
      <c r="J117" s="1">
        <f>VLOOKUP(F116:F313,'工作表1 '!A:G,2,0)</f>
        <v>90</v>
      </c>
      <c r="K117" s="1">
        <f t="shared" si="4"/>
        <v>7.0162855784147867E-4</v>
      </c>
      <c r="L117" s="1">
        <f t="shared" si="5"/>
        <v>0.70162855784147871</v>
      </c>
      <c r="M117" s="1">
        <f t="shared" si="6"/>
        <v>0</v>
      </c>
      <c r="N117" s="25">
        <v>1</v>
      </c>
      <c r="O117" s="25"/>
    </row>
    <row r="118" spans="1:16" ht="34.5" customHeight="1">
      <c r="A118" s="6"/>
      <c r="B118" s="2"/>
      <c r="C118" s="2"/>
      <c r="D118" s="2"/>
      <c r="E118" s="2"/>
      <c r="F118" s="2"/>
      <c r="G118" s="2"/>
      <c r="H118" s="2"/>
      <c r="I118" s="8"/>
      <c r="N118" s="25">
        <f>SUM(N57:N117)</f>
        <v>340</v>
      </c>
      <c r="O118" s="25"/>
      <c r="P118" s="1" t="s">
        <v>389</v>
      </c>
    </row>
    <row r="119" spans="1:16" ht="34.5" customHeight="1">
      <c r="A119" s="6">
        <v>115</v>
      </c>
      <c r="B119" s="2" t="s">
        <v>4</v>
      </c>
      <c r="C119" s="2" t="s">
        <v>246</v>
      </c>
      <c r="D119" s="2" t="s">
        <v>238</v>
      </c>
      <c r="E119" s="2" t="s">
        <v>387</v>
      </c>
      <c r="F119" s="2" t="s">
        <v>51</v>
      </c>
      <c r="G119" s="2" t="s">
        <v>201</v>
      </c>
      <c r="H119" s="2">
        <v>20</v>
      </c>
      <c r="I119" s="8">
        <v>48</v>
      </c>
      <c r="J119" s="1">
        <f>VLOOKUP(F117:F314,'工作表1 '!A:G,2,0)</f>
        <v>1794</v>
      </c>
      <c r="K119" s="1">
        <f t="shared" si="4"/>
        <v>1.3985795919640142E-2</v>
      </c>
      <c r="L119" s="1">
        <f t="shared" si="5"/>
        <v>13.985795919640143</v>
      </c>
      <c r="M119" s="1">
        <f t="shared" si="6"/>
        <v>13</v>
      </c>
      <c r="N119" s="25">
        <f t="shared" ref="N119:N138" si="9">M119</f>
        <v>13</v>
      </c>
      <c r="O119" s="25"/>
    </row>
    <row r="120" spans="1:16" ht="34.5" customHeight="1">
      <c r="A120" s="6">
        <v>116</v>
      </c>
      <c r="B120" s="2" t="s">
        <v>4</v>
      </c>
      <c r="C120" s="2" t="s">
        <v>246</v>
      </c>
      <c r="D120" s="2" t="s">
        <v>238</v>
      </c>
      <c r="E120" s="2" t="s">
        <v>387</v>
      </c>
      <c r="F120" s="2" t="s">
        <v>52</v>
      </c>
      <c r="G120" s="2" t="s">
        <v>201</v>
      </c>
      <c r="H120" s="2">
        <v>20</v>
      </c>
      <c r="I120" s="8">
        <v>49</v>
      </c>
      <c r="J120" s="1">
        <f>VLOOKUP(F119:F315,'工作表1 '!A:G,2,0)</f>
        <v>733</v>
      </c>
      <c r="K120" s="1">
        <f t="shared" si="4"/>
        <v>5.7143748099755991E-3</v>
      </c>
      <c r="L120" s="1">
        <f t="shared" si="5"/>
        <v>5.7143748099755989</v>
      </c>
      <c r="M120" s="1">
        <f t="shared" si="6"/>
        <v>5</v>
      </c>
      <c r="N120" s="25">
        <f t="shared" si="9"/>
        <v>5</v>
      </c>
      <c r="O120" s="25"/>
    </row>
    <row r="121" spans="1:16" ht="34.5" customHeight="1">
      <c r="A121" s="6">
        <v>117</v>
      </c>
      <c r="B121" s="2" t="s">
        <v>4</v>
      </c>
      <c r="C121" s="2" t="s">
        <v>246</v>
      </c>
      <c r="D121" s="2" t="s">
        <v>238</v>
      </c>
      <c r="E121" s="2" t="s">
        <v>387</v>
      </c>
      <c r="F121" s="2" t="s">
        <v>58</v>
      </c>
      <c r="G121" s="2" t="s">
        <v>201</v>
      </c>
      <c r="H121" s="2">
        <v>20</v>
      </c>
      <c r="I121" s="8">
        <v>55</v>
      </c>
      <c r="J121" s="1">
        <f>VLOOKUP(F120:F316,'工作表1 '!A:G,2,0)</f>
        <v>1080</v>
      </c>
      <c r="K121" s="1">
        <f t="shared" si="4"/>
        <v>8.4195426940977449E-3</v>
      </c>
      <c r="L121" s="1">
        <f t="shared" si="5"/>
        <v>8.4195426940977445</v>
      </c>
      <c r="M121" s="1">
        <f t="shared" si="6"/>
        <v>8</v>
      </c>
      <c r="N121" s="25">
        <f t="shared" si="9"/>
        <v>8</v>
      </c>
      <c r="O121" s="25"/>
    </row>
    <row r="122" spans="1:16" ht="34.5" customHeight="1">
      <c r="A122" s="6">
        <v>118</v>
      </c>
      <c r="B122" s="2" t="s">
        <v>4</v>
      </c>
      <c r="C122" s="2" t="s">
        <v>246</v>
      </c>
      <c r="D122" s="2" t="s">
        <v>238</v>
      </c>
      <c r="E122" s="2" t="s">
        <v>387</v>
      </c>
      <c r="F122" s="2" t="s">
        <v>60</v>
      </c>
      <c r="G122" s="2" t="s">
        <v>201</v>
      </c>
      <c r="H122" s="2">
        <v>20</v>
      </c>
      <c r="I122" s="8">
        <v>57</v>
      </c>
      <c r="J122" s="1">
        <f>VLOOKUP(F121:F317,'工作表1 '!A:G,2,0)</f>
        <v>886</v>
      </c>
      <c r="K122" s="1">
        <f t="shared" si="4"/>
        <v>6.9071433583061123E-3</v>
      </c>
      <c r="L122" s="1">
        <f t="shared" si="5"/>
        <v>6.9071433583061124</v>
      </c>
      <c r="M122" s="1">
        <f t="shared" si="6"/>
        <v>6</v>
      </c>
      <c r="N122" s="25">
        <f t="shared" si="9"/>
        <v>6</v>
      </c>
      <c r="O122" s="25"/>
    </row>
    <row r="123" spans="1:16" ht="34.5" customHeight="1">
      <c r="A123" s="6">
        <v>119</v>
      </c>
      <c r="B123" s="2" t="s">
        <v>4</v>
      </c>
      <c r="C123" s="2" t="s">
        <v>246</v>
      </c>
      <c r="D123" s="2" t="s">
        <v>238</v>
      </c>
      <c r="E123" s="2" t="s">
        <v>387</v>
      </c>
      <c r="F123" s="2" t="s">
        <v>63</v>
      </c>
      <c r="G123" s="2" t="s">
        <v>215</v>
      </c>
      <c r="H123" s="2">
        <v>21</v>
      </c>
      <c r="I123" s="8">
        <v>60</v>
      </c>
      <c r="J123" s="1">
        <f>VLOOKUP(F122:F318,'工作表1 '!A:G,2,0)</f>
        <v>904</v>
      </c>
      <c r="K123" s="1">
        <f t="shared" si="4"/>
        <v>7.0474690698744081E-3</v>
      </c>
      <c r="L123" s="1">
        <f t="shared" si="5"/>
        <v>7.047469069874408</v>
      </c>
      <c r="M123" s="1">
        <f t="shared" si="6"/>
        <v>7</v>
      </c>
      <c r="N123" s="25">
        <f t="shared" si="9"/>
        <v>7</v>
      </c>
      <c r="O123" s="25"/>
    </row>
    <row r="124" spans="1:16" ht="34.5" customHeight="1">
      <c r="A124" s="6">
        <v>120</v>
      </c>
      <c r="B124" s="2" t="s">
        <v>4</v>
      </c>
      <c r="C124" s="2" t="s">
        <v>87</v>
      </c>
      <c r="D124" s="2" t="s">
        <v>238</v>
      </c>
      <c r="E124" s="2" t="s">
        <v>387</v>
      </c>
      <c r="F124" s="2" t="s">
        <v>80</v>
      </c>
      <c r="G124" s="2" t="s">
        <v>203</v>
      </c>
      <c r="H124" s="2">
        <v>22</v>
      </c>
      <c r="I124" s="8">
        <v>78</v>
      </c>
      <c r="J124" s="1">
        <f>VLOOKUP(F123:F319,'工作表1 '!A:G,2,0)</f>
        <v>850</v>
      </c>
      <c r="K124" s="1">
        <f t="shared" si="4"/>
        <v>6.6264919351695217E-3</v>
      </c>
      <c r="L124" s="1">
        <f t="shared" si="5"/>
        <v>6.626491935169522</v>
      </c>
      <c r="M124" s="1">
        <f t="shared" si="6"/>
        <v>6</v>
      </c>
      <c r="N124" s="25">
        <f t="shared" si="9"/>
        <v>6</v>
      </c>
      <c r="O124" s="25"/>
    </row>
    <row r="125" spans="1:16" ht="34.5" customHeight="1">
      <c r="A125" s="6">
        <v>121</v>
      </c>
      <c r="B125" s="2" t="s">
        <v>4</v>
      </c>
      <c r="C125" s="2" t="s">
        <v>87</v>
      </c>
      <c r="D125" s="2" t="s">
        <v>238</v>
      </c>
      <c r="E125" s="2" t="s">
        <v>387</v>
      </c>
      <c r="F125" s="2" t="s">
        <v>81</v>
      </c>
      <c r="G125" s="2" t="s">
        <v>203</v>
      </c>
      <c r="H125" s="2">
        <v>22</v>
      </c>
      <c r="I125" s="8">
        <v>79</v>
      </c>
      <c r="J125" s="1">
        <f>VLOOKUP(F124:F320,'工作表1 '!A:G,2,0)</f>
        <v>193</v>
      </c>
      <c r="K125" s="1">
        <f t="shared" si="4"/>
        <v>1.5046034629267267E-3</v>
      </c>
      <c r="L125" s="1">
        <f t="shared" si="5"/>
        <v>1.5046034629267266</v>
      </c>
      <c r="M125" s="1">
        <f t="shared" si="6"/>
        <v>1</v>
      </c>
      <c r="N125" s="25">
        <f t="shared" si="9"/>
        <v>1</v>
      </c>
      <c r="O125" s="25"/>
    </row>
    <row r="126" spans="1:16" ht="34.5" customHeight="1">
      <c r="A126" s="6">
        <v>122</v>
      </c>
      <c r="B126" s="2" t="s">
        <v>4</v>
      </c>
      <c r="C126" s="2" t="s">
        <v>87</v>
      </c>
      <c r="D126" s="2" t="s">
        <v>238</v>
      </c>
      <c r="E126" s="2" t="s">
        <v>387</v>
      </c>
      <c r="F126" s="2" t="s">
        <v>82</v>
      </c>
      <c r="G126" s="2" t="s">
        <v>203</v>
      </c>
      <c r="H126" s="2">
        <v>22</v>
      </c>
      <c r="I126" s="8">
        <v>80</v>
      </c>
      <c r="J126" s="1">
        <f>VLOOKUP(F125:F321,'工作表1 '!A:G,2,0)</f>
        <v>853</v>
      </c>
      <c r="K126" s="1">
        <f t="shared" si="4"/>
        <v>6.6498795537642376E-3</v>
      </c>
      <c r="L126" s="1">
        <f t="shared" si="5"/>
        <v>6.6498795537642374</v>
      </c>
      <c r="M126" s="1">
        <f t="shared" si="6"/>
        <v>6</v>
      </c>
      <c r="N126" s="25">
        <f t="shared" si="9"/>
        <v>6</v>
      </c>
      <c r="O126" s="25"/>
    </row>
    <row r="127" spans="1:16" ht="34.5" customHeight="1">
      <c r="A127" s="6">
        <v>123</v>
      </c>
      <c r="B127" s="2" t="s">
        <v>4</v>
      </c>
      <c r="C127" s="2" t="s">
        <v>87</v>
      </c>
      <c r="D127" s="2" t="s">
        <v>238</v>
      </c>
      <c r="E127" s="2" t="s">
        <v>387</v>
      </c>
      <c r="F127" s="2" t="s">
        <v>89</v>
      </c>
      <c r="G127" s="2" t="s">
        <v>203</v>
      </c>
      <c r="H127" s="2">
        <v>22</v>
      </c>
      <c r="I127" s="8">
        <v>86</v>
      </c>
      <c r="J127" s="1">
        <f>VLOOKUP(F126:F322,'工作表1 '!A:G,2,0)</f>
        <v>1132</v>
      </c>
      <c r="K127" s="1">
        <f t="shared" si="4"/>
        <v>8.8249280830728204E-3</v>
      </c>
      <c r="L127" s="1">
        <f t="shared" si="5"/>
        <v>8.8249280830728196</v>
      </c>
      <c r="M127" s="1">
        <f t="shared" si="6"/>
        <v>8</v>
      </c>
      <c r="N127" s="25">
        <f t="shared" si="9"/>
        <v>8</v>
      </c>
      <c r="O127" s="25"/>
    </row>
    <row r="128" spans="1:16" ht="34.5" customHeight="1">
      <c r="A128" s="6">
        <v>124</v>
      </c>
      <c r="B128" s="2" t="s">
        <v>4</v>
      </c>
      <c r="C128" s="2" t="s">
        <v>87</v>
      </c>
      <c r="D128" s="2" t="s">
        <v>238</v>
      </c>
      <c r="E128" s="2" t="s">
        <v>387</v>
      </c>
      <c r="F128" s="2" t="s">
        <v>91</v>
      </c>
      <c r="G128" s="2" t="s">
        <v>203</v>
      </c>
      <c r="H128" s="2">
        <v>22</v>
      </c>
      <c r="I128" s="8">
        <v>88</v>
      </c>
      <c r="J128" s="1">
        <f>VLOOKUP(F127:F323,'工作表1 '!A:G,2,0)</f>
        <v>1022</v>
      </c>
      <c r="K128" s="1">
        <f t="shared" si="4"/>
        <v>7.9673820679332357E-3</v>
      </c>
      <c r="L128" s="1">
        <f t="shared" si="5"/>
        <v>7.9673820679332357</v>
      </c>
      <c r="M128" s="1">
        <f t="shared" si="6"/>
        <v>7</v>
      </c>
      <c r="N128" s="25">
        <f t="shared" si="9"/>
        <v>7</v>
      </c>
      <c r="O128" s="25"/>
    </row>
    <row r="129" spans="1:15" ht="34.5" customHeight="1">
      <c r="A129" s="6">
        <v>125</v>
      </c>
      <c r="B129" s="2" t="s">
        <v>4</v>
      </c>
      <c r="C129" s="2" t="s">
        <v>87</v>
      </c>
      <c r="D129" s="2" t="s">
        <v>238</v>
      </c>
      <c r="E129" s="2" t="s">
        <v>387</v>
      </c>
      <c r="F129" s="26" t="s">
        <v>248</v>
      </c>
      <c r="G129" s="2" t="s">
        <v>203</v>
      </c>
      <c r="H129" s="2">
        <v>22</v>
      </c>
      <c r="I129" s="8">
        <v>190</v>
      </c>
      <c r="J129" s="1">
        <v>144</v>
      </c>
      <c r="K129" s="1">
        <f t="shared" si="4"/>
        <v>1.122605692546366E-3</v>
      </c>
      <c r="L129" s="1">
        <f t="shared" si="5"/>
        <v>1.1226056925463661</v>
      </c>
      <c r="M129" s="1">
        <f t="shared" si="6"/>
        <v>1</v>
      </c>
      <c r="N129" s="25">
        <f t="shared" si="9"/>
        <v>1</v>
      </c>
      <c r="O129" s="25"/>
    </row>
    <row r="130" spans="1:15" ht="34.5" customHeight="1">
      <c r="A130" s="6">
        <v>126</v>
      </c>
      <c r="B130" s="2" t="s">
        <v>4</v>
      </c>
      <c r="C130" s="2" t="s">
        <v>246</v>
      </c>
      <c r="D130" s="2" t="s">
        <v>238</v>
      </c>
      <c r="E130" s="2" t="s">
        <v>387</v>
      </c>
      <c r="F130" s="2" t="s">
        <v>54</v>
      </c>
      <c r="G130" s="2" t="s">
        <v>216</v>
      </c>
      <c r="H130" s="2">
        <v>23</v>
      </c>
      <c r="I130" s="8">
        <v>51</v>
      </c>
      <c r="J130" s="1">
        <f>VLOOKUP(F129:F325,'工作表1 '!A:G,2,0)</f>
        <v>963</v>
      </c>
      <c r="K130" s="1">
        <f t="shared" si="4"/>
        <v>7.5074255689038224E-3</v>
      </c>
      <c r="L130" s="1">
        <f t="shared" si="5"/>
        <v>7.5074255689038223</v>
      </c>
      <c r="M130" s="1">
        <f t="shared" si="6"/>
        <v>7</v>
      </c>
      <c r="N130" s="25">
        <f t="shared" si="9"/>
        <v>7</v>
      </c>
      <c r="O130" s="25"/>
    </row>
    <row r="131" spans="1:15" ht="34.5" customHeight="1">
      <c r="A131" s="6">
        <v>127</v>
      </c>
      <c r="B131" s="2" t="s">
        <v>4</v>
      </c>
      <c r="C131" s="2" t="s">
        <v>246</v>
      </c>
      <c r="D131" s="2" t="s">
        <v>238</v>
      </c>
      <c r="E131" s="2" t="s">
        <v>387</v>
      </c>
      <c r="F131" s="2" t="s">
        <v>55</v>
      </c>
      <c r="G131" s="2" t="s">
        <v>216</v>
      </c>
      <c r="H131" s="2">
        <v>23</v>
      </c>
      <c r="I131" s="8">
        <v>52</v>
      </c>
      <c r="J131" s="1">
        <f>VLOOKUP(F130:F326,'工作表1 '!A:G,2,0)</f>
        <v>1829</v>
      </c>
      <c r="K131" s="1">
        <f t="shared" si="4"/>
        <v>1.4258651469911829E-2</v>
      </c>
      <c r="L131" s="1">
        <f t="shared" si="5"/>
        <v>14.258651469911829</v>
      </c>
      <c r="M131" s="1">
        <f t="shared" si="6"/>
        <v>14</v>
      </c>
      <c r="N131" s="25">
        <f t="shared" si="9"/>
        <v>14</v>
      </c>
      <c r="O131" s="25"/>
    </row>
    <row r="132" spans="1:15" ht="34.5" customHeight="1">
      <c r="A132" s="6">
        <v>128</v>
      </c>
      <c r="B132" s="2" t="s">
        <v>4</v>
      </c>
      <c r="C132" s="2" t="s">
        <v>246</v>
      </c>
      <c r="D132" s="2" t="s">
        <v>238</v>
      </c>
      <c r="E132" s="2" t="s">
        <v>387</v>
      </c>
      <c r="F132" s="2" t="s">
        <v>56</v>
      </c>
      <c r="G132" s="2" t="s">
        <v>216</v>
      </c>
      <c r="H132" s="2">
        <v>23</v>
      </c>
      <c r="I132" s="8">
        <v>53</v>
      </c>
      <c r="J132" s="1">
        <f>VLOOKUP(F131:F327,'工作表1 '!A:G,2,0)</f>
        <v>365</v>
      </c>
      <c r="K132" s="1">
        <f t="shared" si="4"/>
        <v>2.8454935956904416E-3</v>
      </c>
      <c r="L132" s="1">
        <f t="shared" si="5"/>
        <v>2.8454935956904417</v>
      </c>
      <c r="M132" s="1">
        <f t="shared" si="6"/>
        <v>2</v>
      </c>
      <c r="N132" s="25">
        <f t="shared" si="9"/>
        <v>2</v>
      </c>
      <c r="O132" s="25"/>
    </row>
    <row r="133" spans="1:15" ht="34.5" customHeight="1">
      <c r="A133" s="6">
        <v>129</v>
      </c>
      <c r="B133" s="2" t="s">
        <v>4</v>
      </c>
      <c r="C133" s="2" t="s">
        <v>246</v>
      </c>
      <c r="D133" s="2" t="s">
        <v>238</v>
      </c>
      <c r="E133" s="2" t="s">
        <v>387</v>
      </c>
      <c r="F133" s="2" t="s">
        <v>57</v>
      </c>
      <c r="G133" s="2" t="s">
        <v>216</v>
      </c>
      <c r="H133" s="2">
        <v>23</v>
      </c>
      <c r="I133" s="8">
        <v>54</v>
      </c>
      <c r="J133" s="1">
        <f>VLOOKUP(F132:F328,'工作表1 '!A:G,2,0)</f>
        <v>789</v>
      </c>
      <c r="K133" s="1">
        <f t="shared" ref="K133:K197" si="10">J133/$J$200</f>
        <v>6.1509436904102965E-3</v>
      </c>
      <c r="L133" s="1">
        <f t="shared" ref="L133:L197" si="11">1000*K133</f>
        <v>6.1509436904102968</v>
      </c>
      <c r="M133" s="1">
        <f t="shared" ref="M133:M197" si="12">_xlfn.FLOOR.MATH(L133,1)</f>
        <v>6</v>
      </c>
      <c r="N133" s="25">
        <f t="shared" si="9"/>
        <v>6</v>
      </c>
      <c r="O133" s="25"/>
    </row>
    <row r="134" spans="1:15" ht="34.5" customHeight="1">
      <c r="A134" s="6">
        <v>130</v>
      </c>
      <c r="B134" s="2" t="s">
        <v>4</v>
      </c>
      <c r="C134" s="2" t="s">
        <v>246</v>
      </c>
      <c r="D134" s="2" t="s">
        <v>238</v>
      </c>
      <c r="E134" s="2" t="s">
        <v>387</v>
      </c>
      <c r="F134" s="2" t="s">
        <v>59</v>
      </c>
      <c r="G134" s="2" t="s">
        <v>216</v>
      </c>
      <c r="H134" s="2">
        <v>23</v>
      </c>
      <c r="I134" s="8">
        <v>56</v>
      </c>
      <c r="J134" s="1">
        <f>VLOOKUP(F133:F329,'工作表1 '!A:G,2,0)</f>
        <v>781</v>
      </c>
      <c r="K134" s="1">
        <f t="shared" si="10"/>
        <v>6.0885767074910545E-3</v>
      </c>
      <c r="L134" s="1">
        <f t="shared" si="11"/>
        <v>6.0885767074910548</v>
      </c>
      <c r="M134" s="1">
        <f t="shared" si="12"/>
        <v>6</v>
      </c>
      <c r="N134" s="25">
        <f t="shared" si="9"/>
        <v>6</v>
      </c>
      <c r="O134" s="25"/>
    </row>
    <row r="135" spans="1:15" ht="34.5" customHeight="1">
      <c r="A135" s="6">
        <v>131</v>
      </c>
      <c r="B135" s="2" t="s">
        <v>4</v>
      </c>
      <c r="C135" s="2" t="s">
        <v>246</v>
      </c>
      <c r="D135" s="2" t="s">
        <v>238</v>
      </c>
      <c r="E135" s="2" t="s">
        <v>387</v>
      </c>
      <c r="F135" s="2" t="s">
        <v>64</v>
      </c>
      <c r="G135" s="2" t="s">
        <v>216</v>
      </c>
      <c r="H135" s="2">
        <v>23</v>
      </c>
      <c r="I135" s="8">
        <v>61</v>
      </c>
      <c r="J135" s="1">
        <f>VLOOKUP(F134:F330,'工作表1 '!A:G,2,0)</f>
        <v>417</v>
      </c>
      <c r="K135" s="1">
        <f t="shared" si="10"/>
        <v>3.250878984665518E-3</v>
      </c>
      <c r="L135" s="1">
        <f t="shared" si="11"/>
        <v>3.2508789846655182</v>
      </c>
      <c r="M135" s="1">
        <f t="shared" si="12"/>
        <v>3</v>
      </c>
      <c r="N135" s="25">
        <f t="shared" si="9"/>
        <v>3</v>
      </c>
      <c r="O135" s="25"/>
    </row>
    <row r="136" spans="1:15" ht="34.5" customHeight="1">
      <c r="A136" s="6">
        <v>132</v>
      </c>
      <c r="B136" s="2" t="s">
        <v>4</v>
      </c>
      <c r="C136" s="2" t="s">
        <v>246</v>
      </c>
      <c r="D136" s="2" t="s">
        <v>238</v>
      </c>
      <c r="E136" s="2" t="s">
        <v>387</v>
      </c>
      <c r="F136" s="2" t="s">
        <v>53</v>
      </c>
      <c r="G136" s="2" t="s">
        <v>217</v>
      </c>
      <c r="H136" s="2">
        <v>24</v>
      </c>
      <c r="I136" s="8">
        <v>50</v>
      </c>
      <c r="J136" s="1">
        <f>VLOOKUP(F135:F331,'工作表1 '!A:G,2,0)</f>
        <v>617</v>
      </c>
      <c r="K136" s="1">
        <f t="shared" si="10"/>
        <v>4.8100535576465816E-3</v>
      </c>
      <c r="L136" s="1">
        <f t="shared" si="11"/>
        <v>4.8100535576465813</v>
      </c>
      <c r="M136" s="1">
        <f t="shared" si="12"/>
        <v>4</v>
      </c>
      <c r="N136" s="25">
        <f t="shared" si="9"/>
        <v>4</v>
      </c>
      <c r="O136" s="25"/>
    </row>
    <row r="137" spans="1:15" ht="34.5" customHeight="1">
      <c r="A137" s="6">
        <v>133</v>
      </c>
      <c r="B137" s="2" t="s">
        <v>4</v>
      </c>
      <c r="C137" s="2" t="s">
        <v>246</v>
      </c>
      <c r="D137" s="2" t="s">
        <v>238</v>
      </c>
      <c r="E137" s="2" t="s">
        <v>387</v>
      </c>
      <c r="F137" s="2" t="s">
        <v>61</v>
      </c>
      <c r="G137" s="2" t="s">
        <v>217</v>
      </c>
      <c r="H137" s="2">
        <v>24</v>
      </c>
      <c r="I137" s="8">
        <v>58</v>
      </c>
      <c r="J137" s="1">
        <f>VLOOKUP(F136:F332,'工作表1 '!A:G,2,0)</f>
        <v>1749</v>
      </c>
      <c r="K137" s="1">
        <f t="shared" si="10"/>
        <v>1.3634981640719404E-2</v>
      </c>
      <c r="L137" s="1">
        <f t="shared" si="11"/>
        <v>13.634981640719404</v>
      </c>
      <c r="M137" s="1">
        <f t="shared" si="12"/>
        <v>13</v>
      </c>
      <c r="N137" s="25">
        <f t="shared" si="9"/>
        <v>13</v>
      </c>
      <c r="O137" s="25"/>
    </row>
    <row r="138" spans="1:15" ht="34.5" customHeight="1">
      <c r="A138" s="6">
        <v>134</v>
      </c>
      <c r="B138" s="2" t="s">
        <v>4</v>
      </c>
      <c r="C138" s="2" t="s">
        <v>246</v>
      </c>
      <c r="D138" s="2" t="s">
        <v>238</v>
      </c>
      <c r="E138" s="2" t="s">
        <v>387</v>
      </c>
      <c r="F138" s="2" t="s">
        <v>62</v>
      </c>
      <c r="G138" s="2" t="s">
        <v>217</v>
      </c>
      <c r="H138" s="2">
        <v>24</v>
      </c>
      <c r="I138" s="8">
        <v>59</v>
      </c>
      <c r="J138" s="1">
        <f>VLOOKUP(F137:F333,'工作表1 '!A:G,2,0)</f>
        <v>949</v>
      </c>
      <c r="K138" s="1">
        <f t="shared" si="10"/>
        <v>7.3982833487951476E-3</v>
      </c>
      <c r="L138" s="1">
        <f t="shared" si="11"/>
        <v>7.3982833487951476</v>
      </c>
      <c r="M138" s="1">
        <f t="shared" si="12"/>
        <v>7</v>
      </c>
      <c r="N138" s="25">
        <f t="shared" si="9"/>
        <v>7</v>
      </c>
      <c r="O138" s="25"/>
    </row>
    <row r="139" spans="1:15" ht="34.5" customHeight="1">
      <c r="A139" s="6">
        <v>135</v>
      </c>
      <c r="B139" s="2" t="s">
        <v>4</v>
      </c>
      <c r="C139" s="2" t="s">
        <v>92</v>
      </c>
      <c r="D139" s="2" t="s">
        <v>238</v>
      </c>
      <c r="E139" s="2" t="s">
        <v>387</v>
      </c>
      <c r="F139" s="2" t="s">
        <v>94</v>
      </c>
      <c r="G139" s="2" t="s">
        <v>223</v>
      </c>
      <c r="H139" s="2">
        <v>25</v>
      </c>
      <c r="I139" s="8">
        <v>90</v>
      </c>
      <c r="J139" s="1">
        <f>VLOOKUP(F138:F334,'工作表1 '!A:G,2,0)</f>
        <v>51</v>
      </c>
      <c r="K139" s="1">
        <f t="shared" si="10"/>
        <v>3.9758951611017126E-4</v>
      </c>
      <c r="L139" s="1">
        <f t="shared" si="11"/>
        <v>0.39758951611017124</v>
      </c>
      <c r="M139" s="1">
        <f t="shared" si="12"/>
        <v>0</v>
      </c>
      <c r="N139" s="25">
        <v>1</v>
      </c>
      <c r="O139" s="25"/>
    </row>
    <row r="140" spans="1:15" ht="34.5" customHeight="1">
      <c r="A140" s="6">
        <v>136</v>
      </c>
      <c r="B140" s="2" t="s">
        <v>4</v>
      </c>
      <c r="C140" s="2" t="s">
        <v>92</v>
      </c>
      <c r="D140" s="2" t="s">
        <v>238</v>
      </c>
      <c r="E140" s="2" t="s">
        <v>387</v>
      </c>
      <c r="F140" s="2" t="s">
        <v>95</v>
      </c>
      <c r="G140" s="2" t="s">
        <v>223</v>
      </c>
      <c r="H140" s="2">
        <v>25</v>
      </c>
      <c r="I140" s="8">
        <v>91</v>
      </c>
      <c r="J140" s="1">
        <f>VLOOKUP(F139:F335,'工作表1 '!A:G,2,0)</f>
        <v>101</v>
      </c>
      <c r="K140" s="1">
        <f t="shared" si="10"/>
        <v>7.8738315935543727E-4</v>
      </c>
      <c r="L140" s="1">
        <f t="shared" si="11"/>
        <v>0.78738315935543723</v>
      </c>
      <c r="M140" s="1">
        <f t="shared" si="12"/>
        <v>0</v>
      </c>
      <c r="N140" s="25">
        <v>1</v>
      </c>
      <c r="O140" s="25"/>
    </row>
    <row r="141" spans="1:15" ht="34.5" customHeight="1">
      <c r="A141" s="6">
        <v>137</v>
      </c>
      <c r="B141" s="2" t="s">
        <v>4</v>
      </c>
      <c r="C141" s="2" t="s">
        <v>92</v>
      </c>
      <c r="D141" s="2" t="s">
        <v>238</v>
      </c>
      <c r="E141" s="2" t="s">
        <v>387</v>
      </c>
      <c r="F141" s="2" t="s">
        <v>96</v>
      </c>
      <c r="G141" s="2" t="s">
        <v>223</v>
      </c>
      <c r="H141" s="2">
        <v>25</v>
      </c>
      <c r="I141" s="8">
        <v>92</v>
      </c>
      <c r="J141" s="1">
        <f>VLOOKUP(F140:F336,'工作表1 '!A:G,2,0)</f>
        <v>85</v>
      </c>
      <c r="K141" s="1">
        <f t="shared" si="10"/>
        <v>6.626491935169521E-4</v>
      </c>
      <c r="L141" s="1">
        <f t="shared" si="11"/>
        <v>0.66264919351695206</v>
      </c>
      <c r="M141" s="1">
        <f t="shared" si="12"/>
        <v>0</v>
      </c>
      <c r="N141" s="25">
        <v>1</v>
      </c>
      <c r="O141" s="25"/>
    </row>
    <row r="142" spans="1:15" ht="34.5" customHeight="1">
      <c r="A142" s="6">
        <v>138</v>
      </c>
      <c r="B142" s="2" t="s">
        <v>4</v>
      </c>
      <c r="C142" s="2" t="s">
        <v>92</v>
      </c>
      <c r="D142" s="2" t="s">
        <v>238</v>
      </c>
      <c r="E142" s="2" t="s">
        <v>387</v>
      </c>
      <c r="F142" s="2" t="s">
        <v>97</v>
      </c>
      <c r="G142" s="2" t="s">
        <v>223</v>
      </c>
      <c r="H142" s="2">
        <v>25</v>
      </c>
      <c r="I142" s="8">
        <v>93</v>
      </c>
      <c r="J142" s="1">
        <f>VLOOKUP(F141:F337,'工作表1 '!A:G,2,0)</f>
        <v>86</v>
      </c>
      <c r="K142" s="1">
        <f t="shared" si="10"/>
        <v>6.7044506638185746E-4</v>
      </c>
      <c r="L142" s="1">
        <f t="shared" si="11"/>
        <v>0.67044506638185741</v>
      </c>
      <c r="M142" s="1">
        <f t="shared" si="12"/>
        <v>0</v>
      </c>
      <c r="N142" s="25">
        <v>1</v>
      </c>
      <c r="O142" s="25"/>
    </row>
    <row r="143" spans="1:15" ht="34.5" customHeight="1">
      <c r="A143" s="6">
        <v>139</v>
      </c>
      <c r="B143" s="2" t="s">
        <v>4</v>
      </c>
      <c r="C143" s="2" t="s">
        <v>92</v>
      </c>
      <c r="D143" s="2" t="s">
        <v>238</v>
      </c>
      <c r="E143" s="2" t="s">
        <v>387</v>
      </c>
      <c r="F143" s="2" t="s">
        <v>104</v>
      </c>
      <c r="G143" s="2" t="s">
        <v>223</v>
      </c>
      <c r="H143" s="2">
        <v>25</v>
      </c>
      <c r="I143" s="8">
        <v>100</v>
      </c>
      <c r="J143" s="1">
        <f>VLOOKUP(F142:F338,'工作表1 '!A:G,2,0)</f>
        <v>38</v>
      </c>
      <c r="K143" s="1">
        <f t="shared" si="10"/>
        <v>2.9624316886640211E-4</v>
      </c>
      <c r="L143" s="1">
        <f t="shared" si="11"/>
        <v>0.29624316886640212</v>
      </c>
      <c r="M143" s="1">
        <f t="shared" si="12"/>
        <v>0</v>
      </c>
      <c r="N143" s="25">
        <v>1</v>
      </c>
      <c r="O143" s="25"/>
    </row>
    <row r="144" spans="1:15" ht="34.5" customHeight="1">
      <c r="A144" s="6">
        <v>140</v>
      </c>
      <c r="B144" s="2" t="s">
        <v>4</v>
      </c>
      <c r="C144" s="2" t="s">
        <v>92</v>
      </c>
      <c r="D144" s="2" t="s">
        <v>238</v>
      </c>
      <c r="E144" s="2" t="s">
        <v>387</v>
      </c>
      <c r="F144" s="2" t="s">
        <v>105</v>
      </c>
      <c r="G144" s="2" t="s">
        <v>223</v>
      </c>
      <c r="H144" s="2">
        <v>25</v>
      </c>
      <c r="I144" s="8">
        <v>101</v>
      </c>
      <c r="J144" s="1">
        <f>VLOOKUP(F143:F339,'工作表1 '!A:G,2,0)</f>
        <v>647</v>
      </c>
      <c r="K144" s="1">
        <f t="shared" si="10"/>
        <v>5.0439297435937412E-3</v>
      </c>
      <c r="L144" s="1">
        <f t="shared" si="11"/>
        <v>5.0439297435937416</v>
      </c>
      <c r="M144" s="1">
        <f t="shared" si="12"/>
        <v>5</v>
      </c>
      <c r="N144" s="25">
        <f t="shared" ref="N144:N151" si="13">M144</f>
        <v>5</v>
      </c>
      <c r="O144" s="25"/>
    </row>
    <row r="145" spans="1:15" ht="34.5" customHeight="1">
      <c r="A145" s="6">
        <v>141</v>
      </c>
      <c r="B145" s="2" t="s">
        <v>4</v>
      </c>
      <c r="C145" s="2" t="s">
        <v>92</v>
      </c>
      <c r="D145" s="2" t="s">
        <v>238</v>
      </c>
      <c r="E145" s="2" t="s">
        <v>387</v>
      </c>
      <c r="F145" s="2" t="s">
        <v>93</v>
      </c>
      <c r="G145" s="2" t="s">
        <v>204</v>
      </c>
      <c r="H145" s="2">
        <v>26</v>
      </c>
      <c r="I145" s="8">
        <v>89</v>
      </c>
      <c r="J145" s="1">
        <f>VLOOKUP(F144:F340,'工作表1 '!A:G,2,0)</f>
        <v>693</v>
      </c>
      <c r="K145" s="1">
        <f t="shared" si="10"/>
        <v>5.4025398953793866E-3</v>
      </c>
      <c r="L145" s="1">
        <f t="shared" si="11"/>
        <v>5.4025398953793866</v>
      </c>
      <c r="M145" s="1">
        <f t="shared" si="12"/>
        <v>5</v>
      </c>
      <c r="N145" s="25">
        <f t="shared" si="13"/>
        <v>5</v>
      </c>
      <c r="O145" s="25"/>
    </row>
    <row r="146" spans="1:15" ht="34.5" customHeight="1">
      <c r="A146" s="6">
        <v>142</v>
      </c>
      <c r="B146" s="2" t="s">
        <v>4</v>
      </c>
      <c r="C146" s="2" t="s">
        <v>92</v>
      </c>
      <c r="D146" s="2" t="s">
        <v>238</v>
      </c>
      <c r="E146" s="2" t="s">
        <v>387</v>
      </c>
      <c r="F146" s="2" t="s">
        <v>98</v>
      </c>
      <c r="G146" s="2" t="s">
        <v>204</v>
      </c>
      <c r="H146" s="2">
        <v>26</v>
      </c>
      <c r="I146" s="8">
        <v>94</v>
      </c>
      <c r="J146" s="1">
        <f>VLOOKUP(F145:F341,'工作表1 '!A:G,2,0)</f>
        <v>74</v>
      </c>
      <c r="K146" s="1">
        <f t="shared" si="10"/>
        <v>5.7689459200299361E-4</v>
      </c>
      <c r="L146" s="1">
        <f t="shared" si="11"/>
        <v>0.57689459200299364</v>
      </c>
      <c r="M146" s="1">
        <f t="shared" si="12"/>
        <v>0</v>
      </c>
      <c r="N146" s="25">
        <v>1</v>
      </c>
      <c r="O146" s="25"/>
    </row>
    <row r="147" spans="1:15" ht="34.5" customHeight="1">
      <c r="A147" s="6">
        <v>143</v>
      </c>
      <c r="B147" s="2" t="s">
        <v>4</v>
      </c>
      <c r="C147" s="2" t="s">
        <v>92</v>
      </c>
      <c r="D147" s="2" t="s">
        <v>238</v>
      </c>
      <c r="E147" s="2" t="s">
        <v>387</v>
      </c>
      <c r="F147" s="2" t="s">
        <v>99</v>
      </c>
      <c r="G147" s="2" t="s">
        <v>204</v>
      </c>
      <c r="H147" s="2">
        <v>26</v>
      </c>
      <c r="I147" s="8">
        <v>95</v>
      </c>
      <c r="J147" s="1">
        <f>VLOOKUP(F146:F342,'工作表1 '!A:G,2,0)</f>
        <v>640</v>
      </c>
      <c r="K147" s="1">
        <f t="shared" si="10"/>
        <v>4.9893586335394043E-3</v>
      </c>
      <c r="L147" s="1">
        <f t="shared" si="11"/>
        <v>4.9893586335394042</v>
      </c>
      <c r="M147" s="1">
        <f t="shared" si="12"/>
        <v>4</v>
      </c>
      <c r="N147" s="25">
        <f t="shared" si="13"/>
        <v>4</v>
      </c>
      <c r="O147" s="25"/>
    </row>
    <row r="148" spans="1:15" ht="34.5" customHeight="1">
      <c r="A148" s="6">
        <v>144</v>
      </c>
      <c r="B148" s="2" t="s">
        <v>4</v>
      </c>
      <c r="C148" s="2" t="s">
        <v>92</v>
      </c>
      <c r="D148" s="2" t="s">
        <v>238</v>
      </c>
      <c r="E148" s="2" t="s">
        <v>387</v>
      </c>
      <c r="F148" s="2" t="s">
        <v>101</v>
      </c>
      <c r="G148" s="2" t="s">
        <v>204</v>
      </c>
      <c r="H148" s="2">
        <v>26</v>
      </c>
      <c r="I148" s="8">
        <v>97</v>
      </c>
      <c r="J148" s="1">
        <f>VLOOKUP(F147:F343,'工作表1 '!A:G,2,0)</f>
        <v>729</v>
      </c>
      <c r="K148" s="1">
        <f t="shared" si="10"/>
        <v>5.6831913185159772E-3</v>
      </c>
      <c r="L148" s="1">
        <f t="shared" si="11"/>
        <v>5.683191318515977</v>
      </c>
      <c r="M148" s="1">
        <f t="shared" si="12"/>
        <v>5</v>
      </c>
      <c r="N148" s="25">
        <f t="shared" si="13"/>
        <v>5</v>
      </c>
      <c r="O148" s="25"/>
    </row>
    <row r="149" spans="1:15" ht="34.5" customHeight="1">
      <c r="A149" s="6">
        <v>145</v>
      </c>
      <c r="B149" s="2" t="s">
        <v>4</v>
      </c>
      <c r="C149" s="2" t="s">
        <v>92</v>
      </c>
      <c r="D149" s="2" t="s">
        <v>238</v>
      </c>
      <c r="E149" s="2" t="s">
        <v>387</v>
      </c>
      <c r="F149" s="2" t="s">
        <v>102</v>
      </c>
      <c r="G149" s="2" t="s">
        <v>204</v>
      </c>
      <c r="H149" s="2">
        <v>26</v>
      </c>
      <c r="I149" s="8">
        <v>98</v>
      </c>
      <c r="J149" s="1">
        <f>VLOOKUP(F148:F344,'工作表1 '!A:G,2,0)</f>
        <v>808</v>
      </c>
      <c r="K149" s="1">
        <f t="shared" si="10"/>
        <v>6.2990652748434982E-3</v>
      </c>
      <c r="L149" s="1">
        <f t="shared" si="11"/>
        <v>6.2990652748434979</v>
      </c>
      <c r="M149" s="1">
        <f t="shared" si="12"/>
        <v>6</v>
      </c>
      <c r="N149" s="25">
        <f t="shared" si="13"/>
        <v>6</v>
      </c>
      <c r="O149" s="25"/>
    </row>
    <row r="150" spans="1:15" ht="34.5" customHeight="1">
      <c r="A150" s="6">
        <v>146</v>
      </c>
      <c r="B150" s="2" t="s">
        <v>4</v>
      </c>
      <c r="C150" s="2" t="s">
        <v>92</v>
      </c>
      <c r="D150" s="2" t="s">
        <v>238</v>
      </c>
      <c r="E150" s="2" t="s">
        <v>387</v>
      </c>
      <c r="F150" s="2" t="s">
        <v>103</v>
      </c>
      <c r="G150" s="2" t="s">
        <v>204</v>
      </c>
      <c r="H150" s="2">
        <v>26</v>
      </c>
      <c r="I150" s="8">
        <v>99</v>
      </c>
      <c r="J150" s="1">
        <f>VLOOKUP(F149:F345,'工作表1 '!A:G,2,0)</f>
        <v>189</v>
      </c>
      <c r="K150" s="1">
        <f t="shared" si="10"/>
        <v>1.4734199714671052E-3</v>
      </c>
      <c r="L150" s="1">
        <f t="shared" si="11"/>
        <v>1.4734199714671052</v>
      </c>
      <c r="M150" s="1">
        <f t="shared" si="12"/>
        <v>1</v>
      </c>
      <c r="N150" s="25">
        <f t="shared" si="13"/>
        <v>1</v>
      </c>
      <c r="O150" s="25"/>
    </row>
    <row r="151" spans="1:15" ht="34.5" customHeight="1">
      <c r="A151" s="6">
        <v>147</v>
      </c>
      <c r="B151" s="2" t="s">
        <v>4</v>
      </c>
      <c r="C151" s="2" t="s">
        <v>92</v>
      </c>
      <c r="D151" s="2" t="s">
        <v>238</v>
      </c>
      <c r="E151" s="2" t="s">
        <v>387</v>
      </c>
      <c r="F151" s="2" t="s">
        <v>106</v>
      </c>
      <c r="G151" s="2" t="s">
        <v>204</v>
      </c>
      <c r="H151" s="2">
        <v>26</v>
      </c>
      <c r="I151" s="8">
        <v>102</v>
      </c>
      <c r="J151" s="1">
        <f>VLOOKUP(F150:F346,'工作表1 '!A:G,2,0)</f>
        <v>1038</v>
      </c>
      <c r="K151" s="1">
        <f t="shared" si="10"/>
        <v>8.0921160337717214E-3</v>
      </c>
      <c r="L151" s="1">
        <f t="shared" si="11"/>
        <v>8.0921160337717222</v>
      </c>
      <c r="M151" s="1">
        <f t="shared" si="12"/>
        <v>8</v>
      </c>
      <c r="N151" s="25">
        <f t="shared" si="13"/>
        <v>8</v>
      </c>
      <c r="O151" s="25"/>
    </row>
    <row r="152" spans="1:15" ht="34.5" customHeight="1">
      <c r="A152" s="6">
        <v>148</v>
      </c>
      <c r="B152" s="2" t="s">
        <v>4</v>
      </c>
      <c r="C152" s="2" t="s">
        <v>190</v>
      </c>
      <c r="D152" s="2" t="s">
        <v>238</v>
      </c>
      <c r="E152" s="2" t="s">
        <v>387</v>
      </c>
      <c r="F152" s="2" t="s">
        <v>182</v>
      </c>
      <c r="G152" s="2" t="s">
        <v>204</v>
      </c>
      <c r="H152" s="2">
        <v>26</v>
      </c>
      <c r="I152" s="8">
        <v>179</v>
      </c>
      <c r="J152" s="1">
        <f>VLOOKUP(F151:F347,'工作表1 '!A:G,2,0)</f>
        <v>78</v>
      </c>
      <c r="K152" s="1">
        <f t="shared" si="10"/>
        <v>6.0807808346261493E-4</v>
      </c>
      <c r="L152" s="1">
        <f t="shared" si="11"/>
        <v>0.60807808346261494</v>
      </c>
      <c r="M152" s="1">
        <f t="shared" si="12"/>
        <v>0</v>
      </c>
      <c r="N152" s="25">
        <v>1</v>
      </c>
      <c r="O152" s="25"/>
    </row>
    <row r="153" spans="1:15" ht="34.5" customHeight="1">
      <c r="A153" s="6">
        <v>149</v>
      </c>
      <c r="B153" s="2" t="s">
        <v>4</v>
      </c>
      <c r="C153" s="2" t="s">
        <v>190</v>
      </c>
      <c r="D153" s="2" t="s">
        <v>238</v>
      </c>
      <c r="E153" s="2" t="s">
        <v>387</v>
      </c>
      <c r="F153" s="2" t="s">
        <v>183</v>
      </c>
      <c r="G153" s="2" t="s">
        <v>204</v>
      </c>
      <c r="H153" s="2">
        <v>26</v>
      </c>
      <c r="I153" s="8">
        <v>180</v>
      </c>
      <c r="J153" s="1">
        <f>VLOOKUP(F152:F348,'工作表1 '!A:G,2,0)</f>
        <v>60</v>
      </c>
      <c r="K153" s="1">
        <f t="shared" si="10"/>
        <v>4.6775237189431915E-4</v>
      </c>
      <c r="L153" s="1">
        <f t="shared" si="11"/>
        <v>0.46775237189431917</v>
      </c>
      <c r="M153" s="1">
        <f t="shared" si="12"/>
        <v>0</v>
      </c>
      <c r="N153" s="25">
        <v>1</v>
      </c>
      <c r="O153" s="25"/>
    </row>
    <row r="154" spans="1:15" ht="34.5" customHeight="1">
      <c r="A154" s="6">
        <v>150</v>
      </c>
      <c r="B154" s="2" t="s">
        <v>4</v>
      </c>
      <c r="C154" s="2" t="s">
        <v>190</v>
      </c>
      <c r="D154" s="2" t="s">
        <v>238</v>
      </c>
      <c r="E154" s="2" t="s">
        <v>387</v>
      </c>
      <c r="F154" s="2" t="s">
        <v>184</v>
      </c>
      <c r="G154" s="2" t="s">
        <v>204</v>
      </c>
      <c r="H154" s="2">
        <v>26</v>
      </c>
      <c r="I154" s="8">
        <v>181</v>
      </c>
      <c r="J154" s="1">
        <f>VLOOKUP(F153:F349,'工作表1 '!A:G,2,0)</f>
        <v>38</v>
      </c>
      <c r="K154" s="1">
        <f t="shared" si="10"/>
        <v>2.9624316886640211E-4</v>
      </c>
      <c r="L154" s="1">
        <f t="shared" si="11"/>
        <v>0.29624316886640212</v>
      </c>
      <c r="M154" s="1">
        <f t="shared" si="12"/>
        <v>0</v>
      </c>
      <c r="N154" s="25">
        <v>1</v>
      </c>
      <c r="O154" s="25"/>
    </row>
    <row r="155" spans="1:15" ht="34.5" customHeight="1">
      <c r="A155" s="6">
        <v>151</v>
      </c>
      <c r="B155" s="2" t="s">
        <v>4</v>
      </c>
      <c r="C155" s="2" t="s">
        <v>190</v>
      </c>
      <c r="D155" s="2" t="s">
        <v>238</v>
      </c>
      <c r="E155" s="2" t="s">
        <v>387</v>
      </c>
      <c r="F155" s="2" t="s">
        <v>185</v>
      </c>
      <c r="G155" s="2" t="s">
        <v>204</v>
      </c>
      <c r="H155" s="2">
        <v>26</v>
      </c>
      <c r="I155" s="8">
        <v>182</v>
      </c>
      <c r="J155" s="1">
        <f>VLOOKUP(F154:F350,'工作表1 '!A:G,2,0)</f>
        <v>26</v>
      </c>
      <c r="K155" s="1">
        <f t="shared" si="10"/>
        <v>2.0269269448753831E-4</v>
      </c>
      <c r="L155" s="1">
        <f t="shared" si="11"/>
        <v>0.20269269448753832</v>
      </c>
      <c r="M155" s="1">
        <f t="shared" si="12"/>
        <v>0</v>
      </c>
      <c r="N155" s="25">
        <v>1</v>
      </c>
      <c r="O155" s="25"/>
    </row>
    <row r="156" spans="1:15" ht="34.5" customHeight="1">
      <c r="A156" s="6">
        <v>152</v>
      </c>
      <c r="B156" s="2" t="s">
        <v>4</v>
      </c>
      <c r="C156" s="2" t="s">
        <v>190</v>
      </c>
      <c r="D156" s="2" t="s">
        <v>238</v>
      </c>
      <c r="E156" s="2" t="s">
        <v>387</v>
      </c>
      <c r="F156" s="2" t="s">
        <v>186</v>
      </c>
      <c r="G156" s="2" t="s">
        <v>204</v>
      </c>
      <c r="H156" s="2">
        <v>26</v>
      </c>
      <c r="I156" s="8">
        <v>183</v>
      </c>
      <c r="J156" s="1">
        <f>VLOOKUP(F155:F351,'工作表1 '!A:G,2,0)</f>
        <v>51</v>
      </c>
      <c r="K156" s="1">
        <f t="shared" si="10"/>
        <v>3.9758951611017126E-4</v>
      </c>
      <c r="L156" s="1">
        <f t="shared" si="11"/>
        <v>0.39758951611017124</v>
      </c>
      <c r="M156" s="1">
        <f t="shared" si="12"/>
        <v>0</v>
      </c>
      <c r="N156" s="25">
        <v>1</v>
      </c>
      <c r="O156" s="25"/>
    </row>
    <row r="157" spans="1:15" ht="34.5" customHeight="1">
      <c r="A157" s="6">
        <v>153</v>
      </c>
      <c r="B157" s="2" t="s">
        <v>4</v>
      </c>
      <c r="C157" s="2" t="s">
        <v>190</v>
      </c>
      <c r="D157" s="2" t="s">
        <v>238</v>
      </c>
      <c r="E157" s="2" t="s">
        <v>387</v>
      </c>
      <c r="F157" s="2" t="s">
        <v>187</v>
      </c>
      <c r="G157" s="2" t="s">
        <v>204</v>
      </c>
      <c r="H157" s="2">
        <v>26</v>
      </c>
      <c r="I157" s="8">
        <v>184</v>
      </c>
      <c r="J157" s="1">
        <f>VLOOKUP(F156:F352,'工作表1 '!A:G,2,0)</f>
        <v>22</v>
      </c>
      <c r="K157" s="1">
        <f t="shared" si="10"/>
        <v>1.7150920302791702E-4</v>
      </c>
      <c r="L157" s="1">
        <f t="shared" si="11"/>
        <v>0.17150920302791703</v>
      </c>
      <c r="M157" s="1">
        <f t="shared" si="12"/>
        <v>0</v>
      </c>
      <c r="N157" s="25">
        <v>1</v>
      </c>
      <c r="O157" s="25"/>
    </row>
    <row r="158" spans="1:15" ht="34.5" customHeight="1">
      <c r="A158" s="6">
        <v>154</v>
      </c>
      <c r="B158" s="2" t="s">
        <v>4</v>
      </c>
      <c r="C158" s="2" t="s">
        <v>190</v>
      </c>
      <c r="D158" s="2" t="s">
        <v>238</v>
      </c>
      <c r="E158" s="2" t="s">
        <v>387</v>
      </c>
      <c r="F158" s="2" t="s">
        <v>188</v>
      </c>
      <c r="G158" s="2" t="s">
        <v>204</v>
      </c>
      <c r="H158" s="2">
        <v>26</v>
      </c>
      <c r="I158" s="8">
        <v>185</v>
      </c>
      <c r="J158" s="1">
        <f>VLOOKUP(F157:F353,'工作表1 '!A:G,2,0)</f>
        <v>28</v>
      </c>
      <c r="K158" s="1">
        <f t="shared" si="10"/>
        <v>2.1828444021734894E-4</v>
      </c>
      <c r="L158" s="1">
        <f t="shared" si="11"/>
        <v>0.21828444021734894</v>
      </c>
      <c r="M158" s="1">
        <f t="shared" si="12"/>
        <v>0</v>
      </c>
      <c r="N158" s="25">
        <v>1</v>
      </c>
      <c r="O158" s="25"/>
    </row>
    <row r="159" spans="1:15" ht="34.5" customHeight="1">
      <c r="A159" s="6">
        <v>155</v>
      </c>
      <c r="B159" s="2" t="s">
        <v>4</v>
      </c>
      <c r="C159" s="2" t="s">
        <v>190</v>
      </c>
      <c r="D159" s="2" t="s">
        <v>238</v>
      </c>
      <c r="E159" s="2" t="s">
        <v>387</v>
      </c>
      <c r="F159" s="2" t="s">
        <v>189</v>
      </c>
      <c r="G159" s="2" t="s">
        <v>204</v>
      </c>
      <c r="H159" s="2">
        <v>26</v>
      </c>
      <c r="I159" s="8">
        <v>186</v>
      </c>
      <c r="J159" s="1">
        <f>VLOOKUP(F158:F354,'工作表1 '!A:G,2,0)</f>
        <v>33</v>
      </c>
      <c r="K159" s="1">
        <f t="shared" si="10"/>
        <v>2.5726380454187554E-4</v>
      </c>
      <c r="L159" s="1">
        <f t="shared" si="11"/>
        <v>0.25726380454187553</v>
      </c>
      <c r="M159" s="1">
        <f t="shared" si="12"/>
        <v>0</v>
      </c>
      <c r="N159" s="25">
        <v>1</v>
      </c>
      <c r="O159" s="25"/>
    </row>
    <row r="160" spans="1:15" ht="34.5" customHeight="1">
      <c r="A160" s="6">
        <v>156</v>
      </c>
      <c r="B160" s="2" t="s">
        <v>4</v>
      </c>
      <c r="C160" s="2" t="s">
        <v>190</v>
      </c>
      <c r="D160" s="2" t="s">
        <v>238</v>
      </c>
      <c r="E160" s="2" t="s">
        <v>387</v>
      </c>
      <c r="F160" s="2" t="s">
        <v>191</v>
      </c>
      <c r="G160" s="2" t="s">
        <v>204</v>
      </c>
      <c r="H160" s="2">
        <v>26</v>
      </c>
      <c r="I160" s="8">
        <v>187</v>
      </c>
      <c r="J160" s="1">
        <f>VLOOKUP(F159:F355,'工作表1 '!A:G,2,0)</f>
        <v>38</v>
      </c>
      <c r="K160" s="1">
        <f t="shared" si="10"/>
        <v>2.9624316886640211E-4</v>
      </c>
      <c r="L160" s="1">
        <f t="shared" si="11"/>
        <v>0.29624316886640212</v>
      </c>
      <c r="M160" s="1">
        <f t="shared" si="12"/>
        <v>0</v>
      </c>
      <c r="N160" s="25">
        <v>1</v>
      </c>
      <c r="O160" s="25"/>
    </row>
    <row r="161" spans="1:16" ht="34.5" customHeight="1">
      <c r="A161" s="6">
        <v>157</v>
      </c>
      <c r="B161" s="2" t="s">
        <v>4</v>
      </c>
      <c r="C161" s="2" t="s">
        <v>190</v>
      </c>
      <c r="D161" s="2" t="s">
        <v>238</v>
      </c>
      <c r="E161" s="2" t="s">
        <v>387</v>
      </c>
      <c r="F161" s="2" t="s">
        <v>192</v>
      </c>
      <c r="G161" s="2" t="s">
        <v>204</v>
      </c>
      <c r="H161" s="2">
        <v>26</v>
      </c>
      <c r="I161" s="8">
        <v>188</v>
      </c>
      <c r="J161" s="1">
        <f>VLOOKUP(F160:F356,'工作表1 '!A:G,2,0)</f>
        <v>64</v>
      </c>
      <c r="K161" s="1">
        <f t="shared" si="10"/>
        <v>4.9893586335394047E-4</v>
      </c>
      <c r="L161" s="1">
        <f t="shared" si="11"/>
        <v>0.49893586335394047</v>
      </c>
      <c r="M161" s="1">
        <f t="shared" si="12"/>
        <v>0</v>
      </c>
      <c r="N161" s="25">
        <v>1</v>
      </c>
      <c r="O161" s="25"/>
    </row>
    <row r="162" spans="1:16" ht="34.5" customHeight="1">
      <c r="A162" s="6">
        <v>158</v>
      </c>
      <c r="B162" s="2" t="s">
        <v>4</v>
      </c>
      <c r="C162" s="2" t="s">
        <v>190</v>
      </c>
      <c r="D162" s="2" t="s">
        <v>238</v>
      </c>
      <c r="E162" s="2" t="s">
        <v>387</v>
      </c>
      <c r="F162" s="2" t="s">
        <v>193</v>
      </c>
      <c r="G162" s="2" t="s">
        <v>204</v>
      </c>
      <c r="H162" s="2">
        <v>26</v>
      </c>
      <c r="I162" s="8">
        <v>189</v>
      </c>
      <c r="J162" s="1">
        <f>VLOOKUP(F161:F357,'工作表1 '!A:G,2,0)</f>
        <v>59</v>
      </c>
      <c r="K162" s="1">
        <f t="shared" si="10"/>
        <v>4.5995649902941385E-4</v>
      </c>
      <c r="L162" s="1">
        <f t="shared" si="11"/>
        <v>0.45995649902941382</v>
      </c>
      <c r="M162" s="1">
        <f t="shared" si="12"/>
        <v>0</v>
      </c>
      <c r="N162" s="25">
        <v>1</v>
      </c>
      <c r="O162" s="25"/>
    </row>
    <row r="163" spans="1:16" ht="34.5" customHeight="1">
      <c r="A163" s="6">
        <v>159</v>
      </c>
      <c r="B163" s="2" t="s">
        <v>4</v>
      </c>
      <c r="C163" s="2" t="s">
        <v>87</v>
      </c>
      <c r="D163" s="2" t="s">
        <v>238</v>
      </c>
      <c r="E163" s="2" t="s">
        <v>387</v>
      </c>
      <c r="F163" s="2" t="s">
        <v>83</v>
      </c>
      <c r="G163" s="2" t="s">
        <v>222</v>
      </c>
      <c r="H163" s="2">
        <v>27</v>
      </c>
      <c r="I163" s="8">
        <v>81</v>
      </c>
      <c r="J163" s="1">
        <f>VLOOKUP(F162:F358,'工作表1 '!A:G,2,0)</f>
        <v>827</v>
      </c>
      <c r="K163" s="1">
        <f t="shared" si="10"/>
        <v>6.447186859276699E-3</v>
      </c>
      <c r="L163" s="1">
        <f t="shared" si="11"/>
        <v>6.447186859276699</v>
      </c>
      <c r="M163" s="1">
        <f t="shared" si="12"/>
        <v>6</v>
      </c>
      <c r="N163" s="25">
        <f t="shared" ref="N163" si="14">M163</f>
        <v>6</v>
      </c>
      <c r="O163" s="25"/>
    </row>
    <row r="164" spans="1:16" ht="34.5" customHeight="1">
      <c r="A164" s="6">
        <v>160</v>
      </c>
      <c r="B164" s="2" t="s">
        <v>4</v>
      </c>
      <c r="C164" s="2" t="s">
        <v>87</v>
      </c>
      <c r="D164" s="2" t="s">
        <v>238</v>
      </c>
      <c r="E164" s="2" t="s">
        <v>387</v>
      </c>
      <c r="F164" s="2" t="s">
        <v>85</v>
      </c>
      <c r="G164" s="2" t="s">
        <v>222</v>
      </c>
      <c r="H164" s="2">
        <v>27</v>
      </c>
      <c r="I164" s="8">
        <v>83</v>
      </c>
      <c r="J164" s="1">
        <f>VLOOKUP(F163:F359,'工作表1 '!A:G,2,0)</f>
        <v>95</v>
      </c>
      <c r="K164" s="1">
        <f t="shared" si="10"/>
        <v>7.4060792216600535E-4</v>
      </c>
      <c r="L164" s="1">
        <f t="shared" si="11"/>
        <v>0.74060792216600535</v>
      </c>
      <c r="M164" s="1">
        <f t="shared" si="12"/>
        <v>0</v>
      </c>
      <c r="N164" s="25">
        <v>1</v>
      </c>
      <c r="O164" s="25"/>
    </row>
    <row r="165" spans="1:16" ht="34.5" customHeight="1">
      <c r="A165" s="6">
        <v>161</v>
      </c>
      <c r="B165" s="2" t="s">
        <v>4</v>
      </c>
      <c r="C165" s="2" t="s">
        <v>87</v>
      </c>
      <c r="D165" s="2" t="s">
        <v>238</v>
      </c>
      <c r="E165" s="2" t="s">
        <v>387</v>
      </c>
      <c r="F165" s="2" t="s">
        <v>90</v>
      </c>
      <c r="G165" s="2" t="s">
        <v>222</v>
      </c>
      <c r="H165" s="2">
        <v>27</v>
      </c>
      <c r="I165" s="8">
        <v>87</v>
      </c>
      <c r="J165" s="1">
        <f>VLOOKUP(F164:F360,'工作表1 '!A:G,2,0)</f>
        <v>70</v>
      </c>
      <c r="K165" s="1">
        <f t="shared" si="10"/>
        <v>5.4571110054337229E-4</v>
      </c>
      <c r="L165" s="1">
        <f t="shared" si="11"/>
        <v>0.54571110054337224</v>
      </c>
      <c r="M165" s="1">
        <f t="shared" si="12"/>
        <v>0</v>
      </c>
      <c r="N165" s="25">
        <v>1</v>
      </c>
      <c r="O165" s="25"/>
    </row>
    <row r="166" spans="1:16" ht="34.5" customHeight="1">
      <c r="A166" s="6">
        <v>162</v>
      </c>
      <c r="B166" s="2" t="s">
        <v>4</v>
      </c>
      <c r="C166" s="2" t="s">
        <v>92</v>
      </c>
      <c r="D166" s="2" t="s">
        <v>238</v>
      </c>
      <c r="E166" s="2" t="s">
        <v>387</v>
      </c>
      <c r="F166" s="2" t="s">
        <v>100</v>
      </c>
      <c r="G166" s="2" t="s">
        <v>222</v>
      </c>
      <c r="H166" s="2">
        <v>27</v>
      </c>
      <c r="I166" s="8">
        <v>96</v>
      </c>
      <c r="J166" s="1">
        <f>VLOOKUP(F165:F361,'工作表1 '!A:G,2,0)</f>
        <v>48</v>
      </c>
      <c r="K166" s="1">
        <f t="shared" si="10"/>
        <v>3.742018975154553E-4</v>
      </c>
      <c r="L166" s="1">
        <f t="shared" si="11"/>
        <v>0.3742018975154553</v>
      </c>
      <c r="M166" s="1">
        <f t="shared" si="12"/>
        <v>0</v>
      </c>
      <c r="N166" s="25">
        <v>1</v>
      </c>
      <c r="O166" s="25"/>
    </row>
    <row r="167" spans="1:16" ht="34.5" customHeight="1">
      <c r="A167" s="6">
        <v>163</v>
      </c>
      <c r="B167" s="2" t="s">
        <v>4</v>
      </c>
      <c r="C167" s="2" t="s">
        <v>87</v>
      </c>
      <c r="D167" s="2" t="s">
        <v>238</v>
      </c>
      <c r="E167" s="2" t="s">
        <v>387</v>
      </c>
      <c r="F167" s="2" t="s">
        <v>84</v>
      </c>
      <c r="G167" s="2" t="s">
        <v>221</v>
      </c>
      <c r="H167" s="2">
        <v>28</v>
      </c>
      <c r="I167" s="8">
        <v>82</v>
      </c>
      <c r="J167" s="1">
        <f>VLOOKUP(F166:F362,'工作表1 '!A:G,2,0)</f>
        <v>339</v>
      </c>
      <c r="K167" s="1">
        <f t="shared" si="10"/>
        <v>2.6428009012029034E-3</v>
      </c>
      <c r="L167" s="1">
        <f t="shared" si="11"/>
        <v>2.6428009012029032</v>
      </c>
      <c r="M167" s="1">
        <f t="shared" si="12"/>
        <v>2</v>
      </c>
      <c r="N167" s="25">
        <f t="shared" ref="N167:N188" si="15">M167</f>
        <v>2</v>
      </c>
      <c r="O167" s="25"/>
    </row>
    <row r="168" spans="1:16" ht="34.5" customHeight="1">
      <c r="A168" s="6">
        <v>164</v>
      </c>
      <c r="B168" s="2" t="s">
        <v>4</v>
      </c>
      <c r="C168" s="2" t="s">
        <v>87</v>
      </c>
      <c r="D168" s="2" t="s">
        <v>238</v>
      </c>
      <c r="E168" s="2" t="s">
        <v>387</v>
      </c>
      <c r="F168" s="2" t="s">
        <v>86</v>
      </c>
      <c r="G168" s="2" t="s">
        <v>221</v>
      </c>
      <c r="H168" s="2">
        <v>28</v>
      </c>
      <c r="I168" s="8">
        <v>84</v>
      </c>
      <c r="J168" s="1">
        <f>VLOOKUP(F167:F363,'工作表1 '!A:G,2,0)</f>
        <v>59</v>
      </c>
      <c r="K168" s="1">
        <f t="shared" si="10"/>
        <v>4.5995649902941385E-4</v>
      </c>
      <c r="L168" s="1">
        <f t="shared" si="11"/>
        <v>0.45995649902941382</v>
      </c>
      <c r="M168" s="1">
        <f t="shared" si="12"/>
        <v>0</v>
      </c>
      <c r="N168" s="25">
        <v>1</v>
      </c>
      <c r="O168" s="25"/>
    </row>
    <row r="169" spans="1:16" ht="34.5" customHeight="1">
      <c r="A169" s="6">
        <v>165</v>
      </c>
      <c r="B169" s="2" t="s">
        <v>4</v>
      </c>
      <c r="C169" s="2" t="s">
        <v>87</v>
      </c>
      <c r="D169" s="2" t="s">
        <v>238</v>
      </c>
      <c r="E169" s="2" t="s">
        <v>387</v>
      </c>
      <c r="F169" s="2" t="s">
        <v>88</v>
      </c>
      <c r="G169" s="2" t="s">
        <v>221</v>
      </c>
      <c r="H169" s="2">
        <v>28</v>
      </c>
      <c r="I169" s="8">
        <v>85</v>
      </c>
      <c r="J169" s="1">
        <f>VLOOKUP(F168:F364,'工作表1 '!A:G,2,0)</f>
        <v>941</v>
      </c>
      <c r="K169" s="1">
        <f t="shared" si="10"/>
        <v>7.3359163658759056E-3</v>
      </c>
      <c r="L169" s="1">
        <f t="shared" si="11"/>
        <v>7.3359163658759057</v>
      </c>
      <c r="M169" s="1">
        <f t="shared" si="12"/>
        <v>7</v>
      </c>
      <c r="N169" s="25">
        <f t="shared" si="15"/>
        <v>7</v>
      </c>
      <c r="O169" s="25"/>
    </row>
    <row r="170" spans="1:16" ht="34.5" customHeight="1">
      <c r="A170" s="6">
        <v>166</v>
      </c>
      <c r="B170" s="2" t="s">
        <v>4</v>
      </c>
      <c r="C170" s="2" t="s">
        <v>87</v>
      </c>
      <c r="D170" s="2" t="s">
        <v>238</v>
      </c>
      <c r="E170" s="2" t="s">
        <v>387</v>
      </c>
      <c r="F170" s="26" t="s">
        <v>253</v>
      </c>
      <c r="G170" s="2" t="s">
        <v>221</v>
      </c>
      <c r="H170" s="2">
        <v>28</v>
      </c>
      <c r="I170" s="8">
        <v>195</v>
      </c>
      <c r="J170" s="1">
        <v>305</v>
      </c>
      <c r="K170" s="1">
        <f t="shared" si="10"/>
        <v>2.3777412237961223E-3</v>
      </c>
      <c r="L170" s="1">
        <f t="shared" si="11"/>
        <v>2.3777412237961224</v>
      </c>
      <c r="M170" s="1">
        <f t="shared" si="12"/>
        <v>2</v>
      </c>
      <c r="N170" s="25">
        <f t="shared" si="15"/>
        <v>2</v>
      </c>
      <c r="O170" s="25"/>
    </row>
    <row r="171" spans="1:16" ht="34.5" customHeight="1">
      <c r="A171" s="6"/>
      <c r="B171" s="2"/>
      <c r="C171" s="2"/>
      <c r="D171" s="2"/>
      <c r="E171" s="2"/>
      <c r="F171" s="26"/>
      <c r="G171" s="2"/>
      <c r="H171" s="2"/>
      <c r="I171" s="8"/>
      <c r="N171" s="25">
        <f>SUM(N119:N170)</f>
        <v>202</v>
      </c>
      <c r="O171" s="25"/>
      <c r="P171" s="1" t="s">
        <v>390</v>
      </c>
    </row>
    <row r="172" spans="1:16" ht="34.5" customHeight="1">
      <c r="A172" s="6">
        <v>167</v>
      </c>
      <c r="B172" s="2" t="s">
        <v>4</v>
      </c>
      <c r="C172" s="2" t="s">
        <v>247</v>
      </c>
      <c r="D172" s="2" t="s">
        <v>239</v>
      </c>
      <c r="E172" s="2" t="s">
        <v>388</v>
      </c>
      <c r="F172" s="2" t="s">
        <v>65</v>
      </c>
      <c r="G172" s="2" t="s">
        <v>219</v>
      </c>
      <c r="H172" s="2">
        <v>29</v>
      </c>
      <c r="I172" s="8">
        <v>62</v>
      </c>
      <c r="J172" s="1">
        <f>VLOOKUP(F170:F366,'工作表1 '!A:G,2,0)</f>
        <v>1029</v>
      </c>
      <c r="K172" s="1">
        <f t="shared" si="10"/>
        <v>8.0219531779875727E-3</v>
      </c>
      <c r="L172" s="1">
        <f t="shared" si="11"/>
        <v>8.021953177987573</v>
      </c>
      <c r="M172" s="1">
        <f t="shared" si="12"/>
        <v>8</v>
      </c>
      <c r="N172" s="25">
        <f t="shared" si="15"/>
        <v>8</v>
      </c>
      <c r="O172" s="25"/>
    </row>
    <row r="173" spans="1:16" ht="34.5" customHeight="1">
      <c r="A173" s="6">
        <v>168</v>
      </c>
      <c r="B173" s="2" t="s">
        <v>4</v>
      </c>
      <c r="C173" s="2" t="s">
        <v>247</v>
      </c>
      <c r="D173" s="2" t="s">
        <v>239</v>
      </c>
      <c r="E173" s="2" t="s">
        <v>388</v>
      </c>
      <c r="F173" s="2" t="s">
        <v>68</v>
      </c>
      <c r="G173" s="2" t="s">
        <v>219</v>
      </c>
      <c r="H173" s="2">
        <v>29</v>
      </c>
      <c r="I173" s="8">
        <v>65</v>
      </c>
      <c r="J173" s="1">
        <f>VLOOKUP(F172:F367,'工作表1 '!A:G,2,0)</f>
        <v>934</v>
      </c>
      <c r="K173" s="1">
        <f t="shared" si="10"/>
        <v>7.2813452558215678E-3</v>
      </c>
      <c r="L173" s="1">
        <f t="shared" si="11"/>
        <v>7.2813452558215674</v>
      </c>
      <c r="M173" s="1">
        <f t="shared" si="12"/>
        <v>7</v>
      </c>
      <c r="N173" s="25">
        <f t="shared" si="15"/>
        <v>7</v>
      </c>
      <c r="O173" s="25"/>
    </row>
    <row r="174" spans="1:16" ht="34.5" customHeight="1">
      <c r="A174" s="6">
        <v>169</v>
      </c>
      <c r="B174" s="2" t="s">
        <v>4</v>
      </c>
      <c r="C174" s="2" t="s">
        <v>247</v>
      </c>
      <c r="D174" s="2" t="s">
        <v>239</v>
      </c>
      <c r="E174" s="2" t="s">
        <v>388</v>
      </c>
      <c r="F174" s="2" t="s">
        <v>76</v>
      </c>
      <c r="G174" s="2" t="s">
        <v>219</v>
      </c>
      <c r="H174" s="2">
        <v>29</v>
      </c>
      <c r="I174" s="8">
        <v>73</v>
      </c>
      <c r="J174" s="1">
        <f>VLOOKUP(F173:F368,'工作表1 '!A:G,2,0)</f>
        <v>811</v>
      </c>
      <c r="K174" s="1">
        <f t="shared" si="10"/>
        <v>6.3224528934382141E-3</v>
      </c>
      <c r="L174" s="1">
        <f t="shared" si="11"/>
        <v>6.3224528934382143</v>
      </c>
      <c r="M174" s="1">
        <f t="shared" si="12"/>
        <v>6</v>
      </c>
      <c r="N174" s="25">
        <f t="shared" si="15"/>
        <v>6</v>
      </c>
      <c r="O174" s="25"/>
    </row>
    <row r="175" spans="1:16" ht="34.5" customHeight="1">
      <c r="A175" s="6">
        <v>170</v>
      </c>
      <c r="B175" s="2" t="s">
        <v>4</v>
      </c>
      <c r="C175" s="2" t="s">
        <v>247</v>
      </c>
      <c r="D175" s="2" t="s">
        <v>239</v>
      </c>
      <c r="E175" s="2" t="s">
        <v>388</v>
      </c>
      <c r="F175" s="26" t="s">
        <v>79</v>
      </c>
      <c r="G175" s="2" t="s">
        <v>219</v>
      </c>
      <c r="H175" s="2">
        <v>29</v>
      </c>
      <c r="I175" s="8">
        <v>77</v>
      </c>
      <c r="J175" s="1">
        <v>244</v>
      </c>
      <c r="K175" s="1">
        <f t="shared" si="10"/>
        <v>1.9021929790368978E-3</v>
      </c>
      <c r="L175" s="1">
        <f t="shared" si="11"/>
        <v>1.9021929790368979</v>
      </c>
      <c r="M175" s="1">
        <f t="shared" si="12"/>
        <v>1</v>
      </c>
      <c r="N175" s="25">
        <f t="shared" si="15"/>
        <v>1</v>
      </c>
      <c r="O175" s="25"/>
    </row>
    <row r="176" spans="1:16" ht="34.5" customHeight="1">
      <c r="A176" s="6">
        <v>171</v>
      </c>
      <c r="B176" s="2" t="s">
        <v>4</v>
      </c>
      <c r="C176" s="2" t="s">
        <v>247</v>
      </c>
      <c r="D176" s="2" t="s">
        <v>239</v>
      </c>
      <c r="E176" s="2" t="s">
        <v>388</v>
      </c>
      <c r="F176" s="2" t="s">
        <v>72</v>
      </c>
      <c r="G176" s="2" t="s">
        <v>220</v>
      </c>
      <c r="H176" s="2">
        <v>30</v>
      </c>
      <c r="I176" s="8">
        <v>69</v>
      </c>
      <c r="J176" s="1">
        <f>VLOOKUP(F175:F370,'工作表1 '!A:G,2,0)</f>
        <v>670</v>
      </c>
      <c r="K176" s="1">
        <f t="shared" si="10"/>
        <v>5.2232348194865639E-3</v>
      </c>
      <c r="L176" s="1">
        <f t="shared" si="11"/>
        <v>5.2232348194865637</v>
      </c>
      <c r="M176" s="1">
        <f t="shared" si="12"/>
        <v>5</v>
      </c>
      <c r="N176" s="25">
        <f t="shared" si="15"/>
        <v>5</v>
      </c>
      <c r="O176" s="25"/>
    </row>
    <row r="177" spans="1:15" ht="34.5" customHeight="1">
      <c r="A177" s="6">
        <v>172</v>
      </c>
      <c r="B177" s="2" t="s">
        <v>4</v>
      </c>
      <c r="C177" s="2" t="s">
        <v>247</v>
      </c>
      <c r="D177" s="2" t="s">
        <v>239</v>
      </c>
      <c r="E177" s="2" t="s">
        <v>388</v>
      </c>
      <c r="F177" s="2" t="s">
        <v>73</v>
      </c>
      <c r="G177" s="2" t="s">
        <v>220</v>
      </c>
      <c r="H177" s="2">
        <v>30</v>
      </c>
      <c r="I177" s="8">
        <v>70</v>
      </c>
      <c r="J177" s="1">
        <f>VLOOKUP(F176:F371,'工作表1 '!A:G,2,0)</f>
        <v>369</v>
      </c>
      <c r="K177" s="1">
        <f t="shared" si="10"/>
        <v>2.8766770871500626E-3</v>
      </c>
      <c r="L177" s="1">
        <f t="shared" si="11"/>
        <v>2.8766770871500627</v>
      </c>
      <c r="M177" s="1">
        <f t="shared" si="12"/>
        <v>2</v>
      </c>
      <c r="N177" s="25">
        <f t="shared" si="15"/>
        <v>2</v>
      </c>
      <c r="O177" s="25"/>
    </row>
    <row r="178" spans="1:15" ht="34.5" customHeight="1">
      <c r="A178" s="6">
        <v>173</v>
      </c>
      <c r="B178" s="2" t="s">
        <v>4</v>
      </c>
      <c r="C178" s="2" t="s">
        <v>247</v>
      </c>
      <c r="D178" s="2" t="s">
        <v>239</v>
      </c>
      <c r="E178" s="2" t="s">
        <v>388</v>
      </c>
      <c r="F178" s="2" t="s">
        <v>74</v>
      </c>
      <c r="G178" s="2" t="s">
        <v>220</v>
      </c>
      <c r="H178" s="2">
        <v>30</v>
      </c>
      <c r="I178" s="8">
        <v>71</v>
      </c>
      <c r="J178" s="1">
        <f>VLOOKUP(F177:F372,'工作表1 '!A:G,2,0)</f>
        <v>449</v>
      </c>
      <c r="K178" s="1">
        <f t="shared" si="10"/>
        <v>3.5003469163424881E-3</v>
      </c>
      <c r="L178" s="1">
        <f t="shared" si="11"/>
        <v>3.5003469163424881</v>
      </c>
      <c r="M178" s="1">
        <f t="shared" si="12"/>
        <v>3</v>
      </c>
      <c r="N178" s="25">
        <f t="shared" si="15"/>
        <v>3</v>
      </c>
      <c r="O178" s="25"/>
    </row>
    <row r="179" spans="1:15" ht="34.5" customHeight="1">
      <c r="A179" s="6">
        <v>174</v>
      </c>
      <c r="B179" s="2" t="s">
        <v>4</v>
      </c>
      <c r="C179" s="2" t="s">
        <v>247</v>
      </c>
      <c r="D179" s="2" t="s">
        <v>239</v>
      </c>
      <c r="E179" s="2" t="s">
        <v>388</v>
      </c>
      <c r="F179" s="2" t="s">
        <v>75</v>
      </c>
      <c r="G179" s="2" t="s">
        <v>220</v>
      </c>
      <c r="H179" s="2">
        <v>30</v>
      </c>
      <c r="I179" s="8">
        <v>72</v>
      </c>
      <c r="J179" s="1">
        <f>VLOOKUP(F178:F373,'工作表1 '!A:G,2,0)</f>
        <v>482</v>
      </c>
      <c r="K179" s="1">
        <f t="shared" si="10"/>
        <v>3.7576107208843637E-3</v>
      </c>
      <c r="L179" s="1">
        <f t="shared" si="11"/>
        <v>3.7576107208843639</v>
      </c>
      <c r="M179" s="1">
        <f t="shared" si="12"/>
        <v>3</v>
      </c>
      <c r="N179" s="25">
        <f t="shared" si="15"/>
        <v>3</v>
      </c>
      <c r="O179" s="25"/>
    </row>
    <row r="180" spans="1:15" ht="34.5" customHeight="1">
      <c r="A180" s="6">
        <v>175</v>
      </c>
      <c r="B180" s="2" t="s">
        <v>4</v>
      </c>
      <c r="C180" s="2" t="s">
        <v>247</v>
      </c>
      <c r="D180" s="2" t="s">
        <v>239</v>
      </c>
      <c r="E180" s="2" t="s">
        <v>388</v>
      </c>
      <c r="F180" s="2" t="s">
        <v>77</v>
      </c>
      <c r="G180" s="2" t="s">
        <v>220</v>
      </c>
      <c r="H180" s="2">
        <v>30</v>
      </c>
      <c r="I180" s="8">
        <v>74</v>
      </c>
      <c r="J180" s="1">
        <f>VLOOKUP(F179:F374,'工作表1 '!A:G,2,0)</f>
        <v>1285</v>
      </c>
      <c r="K180" s="1">
        <f t="shared" si="10"/>
        <v>1.0017696631403335E-2</v>
      </c>
      <c r="L180" s="1">
        <f t="shared" si="11"/>
        <v>10.017696631403336</v>
      </c>
      <c r="M180" s="1">
        <f t="shared" si="12"/>
        <v>10</v>
      </c>
      <c r="N180" s="25">
        <f t="shared" si="15"/>
        <v>10</v>
      </c>
      <c r="O180" s="25"/>
    </row>
    <row r="181" spans="1:15" ht="34.5" customHeight="1">
      <c r="A181" s="6">
        <v>176</v>
      </c>
      <c r="B181" s="2" t="s">
        <v>4</v>
      </c>
      <c r="C181" s="2" t="s">
        <v>247</v>
      </c>
      <c r="D181" s="2" t="s">
        <v>239</v>
      </c>
      <c r="E181" s="2" t="s">
        <v>388</v>
      </c>
      <c r="F181" s="2" t="s">
        <v>66</v>
      </c>
      <c r="G181" s="2" t="s">
        <v>202</v>
      </c>
      <c r="H181" s="2">
        <v>31</v>
      </c>
      <c r="I181" s="8">
        <v>63</v>
      </c>
      <c r="J181" s="1">
        <f>VLOOKUP(F180:F375,'工作表1 '!A:G,2,0)</f>
        <v>142</v>
      </c>
      <c r="K181" s="1">
        <f t="shared" si="10"/>
        <v>1.1070139468165553E-3</v>
      </c>
      <c r="L181" s="1">
        <f t="shared" si="11"/>
        <v>1.1070139468165552</v>
      </c>
      <c r="M181" s="1">
        <f t="shared" si="12"/>
        <v>1</v>
      </c>
      <c r="N181" s="25">
        <f t="shared" si="15"/>
        <v>1</v>
      </c>
      <c r="O181" s="25"/>
    </row>
    <row r="182" spans="1:15" ht="34.5" customHeight="1">
      <c r="A182" s="6">
        <v>177</v>
      </c>
      <c r="B182" s="2" t="s">
        <v>4</v>
      </c>
      <c r="C182" s="2" t="s">
        <v>247</v>
      </c>
      <c r="D182" s="2" t="s">
        <v>239</v>
      </c>
      <c r="E182" s="2" t="s">
        <v>388</v>
      </c>
      <c r="F182" s="2" t="s">
        <v>67</v>
      </c>
      <c r="G182" s="2" t="s">
        <v>202</v>
      </c>
      <c r="H182" s="2">
        <v>31</v>
      </c>
      <c r="I182" s="8">
        <v>64</v>
      </c>
      <c r="J182" s="1">
        <f>VLOOKUP(F181:F376,'工作表1 '!A:G,2,0)</f>
        <v>185</v>
      </c>
      <c r="K182" s="1">
        <f t="shared" si="10"/>
        <v>1.442236480007484E-3</v>
      </c>
      <c r="L182" s="1">
        <f t="shared" si="11"/>
        <v>1.4422364800074841</v>
      </c>
      <c r="M182" s="1">
        <f t="shared" si="12"/>
        <v>1</v>
      </c>
      <c r="N182" s="25">
        <f t="shared" si="15"/>
        <v>1</v>
      </c>
      <c r="O182" s="25"/>
    </row>
    <row r="183" spans="1:15" ht="34.5" customHeight="1">
      <c r="A183" s="6">
        <v>178</v>
      </c>
      <c r="B183" s="2" t="s">
        <v>4</v>
      </c>
      <c r="C183" s="2" t="s">
        <v>247</v>
      </c>
      <c r="D183" s="2" t="s">
        <v>239</v>
      </c>
      <c r="E183" s="2" t="s">
        <v>388</v>
      </c>
      <c r="F183" s="2" t="s">
        <v>69</v>
      </c>
      <c r="G183" s="2" t="s">
        <v>202</v>
      </c>
      <c r="H183" s="2">
        <v>31</v>
      </c>
      <c r="I183" s="8">
        <v>66</v>
      </c>
      <c r="J183" s="1">
        <f>VLOOKUP(F182:F377,'工作表1 '!A:G,2,0)</f>
        <v>498</v>
      </c>
      <c r="K183" s="1">
        <f t="shared" si="10"/>
        <v>3.882344686722849E-3</v>
      </c>
      <c r="L183" s="1">
        <f t="shared" si="11"/>
        <v>3.882344686722849</v>
      </c>
      <c r="M183" s="1">
        <f t="shared" si="12"/>
        <v>3</v>
      </c>
      <c r="N183" s="25">
        <f t="shared" si="15"/>
        <v>3</v>
      </c>
      <c r="O183" s="25"/>
    </row>
    <row r="184" spans="1:15" ht="34.5" customHeight="1">
      <c r="A184" s="6">
        <v>179</v>
      </c>
      <c r="B184" s="2" t="s">
        <v>4</v>
      </c>
      <c r="C184" s="2" t="s">
        <v>247</v>
      </c>
      <c r="D184" s="2" t="s">
        <v>239</v>
      </c>
      <c r="E184" s="2" t="s">
        <v>388</v>
      </c>
      <c r="F184" s="2" t="s">
        <v>70</v>
      </c>
      <c r="G184" s="2" t="s">
        <v>202</v>
      </c>
      <c r="H184" s="2">
        <v>31</v>
      </c>
      <c r="I184" s="8">
        <v>67</v>
      </c>
      <c r="J184" s="1">
        <f>VLOOKUP(F183:F378,'工作表1 '!A:G,2,0)</f>
        <v>84</v>
      </c>
      <c r="K184" s="1">
        <f t="shared" si="10"/>
        <v>6.5485332065204685E-4</v>
      </c>
      <c r="L184" s="1">
        <f t="shared" si="11"/>
        <v>0.65485332065204682</v>
      </c>
      <c r="M184" s="1">
        <f t="shared" si="12"/>
        <v>0</v>
      </c>
      <c r="N184" s="25">
        <v>1</v>
      </c>
      <c r="O184" s="25"/>
    </row>
    <row r="185" spans="1:15" ht="34.5" customHeight="1">
      <c r="A185" s="6">
        <v>180</v>
      </c>
      <c r="B185" s="2" t="s">
        <v>4</v>
      </c>
      <c r="C185" s="2" t="s">
        <v>247</v>
      </c>
      <c r="D185" s="2" t="s">
        <v>239</v>
      </c>
      <c r="E185" s="2" t="s">
        <v>388</v>
      </c>
      <c r="F185" s="2" t="s">
        <v>71</v>
      </c>
      <c r="G185" s="2" t="s">
        <v>202</v>
      </c>
      <c r="H185" s="2">
        <v>31</v>
      </c>
      <c r="I185" s="8">
        <v>68</v>
      </c>
      <c r="J185" s="1">
        <f>VLOOKUP(F184:F379,'工作表1 '!A:G,2,0)</f>
        <v>158</v>
      </c>
      <c r="K185" s="1">
        <f t="shared" si="10"/>
        <v>1.2317479126550404E-3</v>
      </c>
      <c r="L185" s="1">
        <f t="shared" si="11"/>
        <v>1.2317479126550404</v>
      </c>
      <c r="M185" s="1">
        <f t="shared" si="12"/>
        <v>1</v>
      </c>
      <c r="N185" s="25">
        <f t="shared" si="15"/>
        <v>1</v>
      </c>
      <c r="O185" s="25"/>
    </row>
    <row r="186" spans="1:15" ht="34.5" customHeight="1">
      <c r="A186" s="6">
        <v>181</v>
      </c>
      <c r="B186" s="2" t="s">
        <v>4</v>
      </c>
      <c r="C186" s="2" t="s">
        <v>247</v>
      </c>
      <c r="D186" s="2" t="s">
        <v>239</v>
      </c>
      <c r="E186" s="2" t="s">
        <v>388</v>
      </c>
      <c r="F186" s="2" t="s">
        <v>78</v>
      </c>
      <c r="G186" s="2" t="s">
        <v>202</v>
      </c>
      <c r="H186" s="2">
        <v>31</v>
      </c>
      <c r="I186" s="8">
        <v>75</v>
      </c>
      <c r="J186" s="1">
        <f>VLOOKUP(F185:F380,'工作表1 '!A:G,2,0)</f>
        <v>849</v>
      </c>
      <c r="K186" s="1">
        <f t="shared" si="10"/>
        <v>6.6186960623046158E-3</v>
      </c>
      <c r="L186" s="1">
        <f t="shared" si="11"/>
        <v>6.6186960623046156</v>
      </c>
      <c r="M186" s="1">
        <f t="shared" si="12"/>
        <v>6</v>
      </c>
      <c r="N186" s="25">
        <f t="shared" si="15"/>
        <v>6</v>
      </c>
      <c r="O186" s="25"/>
    </row>
    <row r="187" spans="1:15" ht="34.5" customHeight="1">
      <c r="A187" s="6">
        <v>182</v>
      </c>
      <c r="B187" s="2" t="s">
        <v>4</v>
      </c>
      <c r="C187" s="2" t="s">
        <v>171</v>
      </c>
      <c r="D187" s="2" t="s">
        <v>239</v>
      </c>
      <c r="E187" s="2" t="s">
        <v>388</v>
      </c>
      <c r="F187" s="2" t="s">
        <v>173</v>
      </c>
      <c r="G187" s="2" t="s">
        <v>228</v>
      </c>
      <c r="H187" s="2">
        <v>32</v>
      </c>
      <c r="I187" s="8">
        <v>170</v>
      </c>
      <c r="J187" s="1">
        <f>VLOOKUP(F186:F381,'工作表1 '!A:G,2,0)</f>
        <v>51</v>
      </c>
      <c r="K187" s="1">
        <f t="shared" si="10"/>
        <v>3.9758951611017126E-4</v>
      </c>
      <c r="L187" s="1">
        <f t="shared" si="11"/>
        <v>0.39758951611017124</v>
      </c>
      <c r="M187" s="1">
        <f t="shared" si="12"/>
        <v>0</v>
      </c>
      <c r="N187" s="25">
        <v>1</v>
      </c>
      <c r="O187" s="25"/>
    </row>
    <row r="188" spans="1:15" ht="34.5" customHeight="1">
      <c r="A188" s="6">
        <v>183</v>
      </c>
      <c r="B188" s="2" t="s">
        <v>4</v>
      </c>
      <c r="C188" s="2" t="s">
        <v>171</v>
      </c>
      <c r="D188" s="2" t="s">
        <v>239</v>
      </c>
      <c r="E188" s="2" t="s">
        <v>388</v>
      </c>
      <c r="F188" s="2" t="s">
        <v>175</v>
      </c>
      <c r="G188" s="2" t="s">
        <v>228</v>
      </c>
      <c r="H188" s="2">
        <v>32</v>
      </c>
      <c r="I188" s="8">
        <v>172</v>
      </c>
      <c r="J188" s="1">
        <f>VLOOKUP(F187:F382,'工作表1 '!A:G,2,0)</f>
        <v>139</v>
      </c>
      <c r="K188" s="1">
        <f t="shared" si="10"/>
        <v>1.0836263282218393E-3</v>
      </c>
      <c r="L188" s="1">
        <f t="shared" si="11"/>
        <v>1.0836263282218392</v>
      </c>
      <c r="M188" s="1">
        <f t="shared" si="12"/>
        <v>1</v>
      </c>
      <c r="N188" s="25">
        <f t="shared" si="15"/>
        <v>1</v>
      </c>
      <c r="O188" s="25"/>
    </row>
    <row r="189" spans="1:15" ht="34.5" customHeight="1">
      <c r="A189" s="6">
        <v>184</v>
      </c>
      <c r="B189" s="2" t="s">
        <v>4</v>
      </c>
      <c r="C189" s="2" t="s">
        <v>171</v>
      </c>
      <c r="D189" s="2" t="s">
        <v>239</v>
      </c>
      <c r="E189" s="2" t="s">
        <v>388</v>
      </c>
      <c r="F189" s="2" t="s">
        <v>176</v>
      </c>
      <c r="G189" s="2" t="s">
        <v>228</v>
      </c>
      <c r="H189" s="2">
        <v>32</v>
      </c>
      <c r="I189" s="8">
        <v>173</v>
      </c>
      <c r="J189" s="1">
        <f>VLOOKUP(F188:F383,'工作表1 '!A:G,2,0)</f>
        <v>48</v>
      </c>
      <c r="K189" s="1">
        <f t="shared" si="10"/>
        <v>3.742018975154553E-4</v>
      </c>
      <c r="L189" s="1">
        <f t="shared" si="11"/>
        <v>0.3742018975154553</v>
      </c>
      <c r="M189" s="1">
        <f t="shared" si="12"/>
        <v>0</v>
      </c>
      <c r="N189" s="25">
        <v>1</v>
      </c>
      <c r="O189" s="25"/>
    </row>
    <row r="190" spans="1:15" ht="34.5" customHeight="1">
      <c r="A190" s="6">
        <v>185</v>
      </c>
      <c r="B190" s="2" t="s">
        <v>4</v>
      </c>
      <c r="C190" s="2" t="s">
        <v>171</v>
      </c>
      <c r="D190" s="2" t="s">
        <v>239</v>
      </c>
      <c r="E190" s="2" t="s">
        <v>388</v>
      </c>
      <c r="F190" s="2" t="s">
        <v>177</v>
      </c>
      <c r="G190" s="2" t="s">
        <v>228</v>
      </c>
      <c r="H190" s="2">
        <v>32</v>
      </c>
      <c r="I190" s="8">
        <v>174</v>
      </c>
      <c r="J190" s="1">
        <f>VLOOKUP(F189:F384,'工作表1 '!A:G,2,0)</f>
        <v>45</v>
      </c>
      <c r="K190" s="1">
        <f t="shared" si="10"/>
        <v>3.5081427892073933E-4</v>
      </c>
      <c r="L190" s="1">
        <f t="shared" si="11"/>
        <v>0.35081427892073935</v>
      </c>
      <c r="M190" s="1">
        <f t="shared" si="12"/>
        <v>0</v>
      </c>
      <c r="N190" s="25">
        <v>1</v>
      </c>
      <c r="O190" s="25"/>
    </row>
    <row r="191" spans="1:15" ht="34.5" customHeight="1">
      <c r="A191" s="6">
        <v>186</v>
      </c>
      <c r="B191" s="2" t="s">
        <v>4</v>
      </c>
      <c r="C191" s="2" t="s">
        <v>171</v>
      </c>
      <c r="D191" s="2" t="s">
        <v>239</v>
      </c>
      <c r="E191" s="2" t="s">
        <v>388</v>
      </c>
      <c r="F191" s="2" t="s">
        <v>179</v>
      </c>
      <c r="G191" s="2" t="s">
        <v>228</v>
      </c>
      <c r="H191" s="2">
        <v>32</v>
      </c>
      <c r="I191" s="8">
        <v>176</v>
      </c>
      <c r="J191" s="1">
        <f>VLOOKUP(F190:F385,'工作表1 '!A:G,2,0)</f>
        <v>65</v>
      </c>
      <c r="K191" s="1">
        <f t="shared" si="10"/>
        <v>5.0673173621884572E-4</v>
      </c>
      <c r="L191" s="1">
        <f t="shared" si="11"/>
        <v>0.50673173621884571</v>
      </c>
      <c r="M191" s="1">
        <f t="shared" si="12"/>
        <v>0</v>
      </c>
      <c r="N191" s="25">
        <v>1</v>
      </c>
      <c r="O191" s="25"/>
    </row>
    <row r="192" spans="1:15" ht="34.5" customHeight="1">
      <c r="A192" s="6">
        <v>187</v>
      </c>
      <c r="B192" s="2" t="s">
        <v>4</v>
      </c>
      <c r="C192" s="2" t="s">
        <v>171</v>
      </c>
      <c r="D192" s="2" t="s">
        <v>239</v>
      </c>
      <c r="E192" s="2" t="s">
        <v>388</v>
      </c>
      <c r="F192" s="2" t="s">
        <v>180</v>
      </c>
      <c r="G192" s="2" t="s">
        <v>228</v>
      </c>
      <c r="H192" s="2">
        <v>32</v>
      </c>
      <c r="I192" s="8">
        <v>177</v>
      </c>
      <c r="J192" s="1">
        <f>VLOOKUP(F191:F386,'工作表1 '!A:G,2,0)</f>
        <v>43</v>
      </c>
      <c r="K192" s="1">
        <f t="shared" si="10"/>
        <v>3.3522253319092873E-4</v>
      </c>
      <c r="L192" s="1">
        <f t="shared" si="11"/>
        <v>0.33522253319092871</v>
      </c>
      <c r="M192" s="1">
        <f t="shared" si="12"/>
        <v>0</v>
      </c>
      <c r="N192" s="25">
        <v>1</v>
      </c>
      <c r="O192" s="25"/>
    </row>
    <row r="193" spans="1:16" ht="34.5" customHeight="1">
      <c r="A193" s="6">
        <v>188</v>
      </c>
      <c r="B193" s="2" t="s">
        <v>4</v>
      </c>
      <c r="C193" s="2" t="s">
        <v>247</v>
      </c>
      <c r="D193" s="2" t="s">
        <v>239</v>
      </c>
      <c r="E193" s="2" t="s">
        <v>388</v>
      </c>
      <c r="F193" s="26" t="s">
        <v>378</v>
      </c>
      <c r="G193" s="2" t="s">
        <v>218</v>
      </c>
      <c r="H193" s="2">
        <v>33</v>
      </c>
      <c r="I193" s="8">
        <v>76</v>
      </c>
      <c r="J193" s="1">
        <v>1074</v>
      </c>
      <c r="K193" s="1">
        <f t="shared" si="10"/>
        <v>8.372767456908313E-3</v>
      </c>
      <c r="L193" s="1">
        <f t="shared" si="11"/>
        <v>8.3727674569083135</v>
      </c>
      <c r="M193" s="1">
        <f t="shared" si="12"/>
        <v>8</v>
      </c>
      <c r="N193" s="25">
        <f t="shared" ref="N193:N199" si="16">M193</f>
        <v>8</v>
      </c>
      <c r="O193" s="25"/>
    </row>
    <row r="194" spans="1:16" ht="34.5" customHeight="1">
      <c r="A194" s="6">
        <v>189</v>
      </c>
      <c r="B194" s="2" t="s">
        <v>4</v>
      </c>
      <c r="C194" s="2" t="s">
        <v>247</v>
      </c>
      <c r="D194" s="2" t="s">
        <v>239</v>
      </c>
      <c r="E194" s="2" t="s">
        <v>388</v>
      </c>
      <c r="F194" s="26" t="s">
        <v>252</v>
      </c>
      <c r="G194" s="2" t="s">
        <v>218</v>
      </c>
      <c r="H194" s="2">
        <v>33</v>
      </c>
      <c r="I194" s="8">
        <v>194</v>
      </c>
      <c r="J194" s="1">
        <v>145</v>
      </c>
      <c r="K194" s="1">
        <f t="shared" si="10"/>
        <v>1.1304015654112713E-3</v>
      </c>
      <c r="L194" s="1">
        <f t="shared" si="11"/>
        <v>1.1304015654112713</v>
      </c>
      <c r="M194" s="1">
        <f t="shared" si="12"/>
        <v>1</v>
      </c>
      <c r="N194" s="25">
        <f t="shared" si="16"/>
        <v>1</v>
      </c>
      <c r="O194" s="25"/>
    </row>
    <row r="195" spans="1:16" ht="34.5" customHeight="1">
      <c r="A195" s="6">
        <v>190</v>
      </c>
      <c r="B195" s="2" t="s">
        <v>4</v>
      </c>
      <c r="C195" s="2" t="s">
        <v>171</v>
      </c>
      <c r="D195" s="2" t="s">
        <v>239</v>
      </c>
      <c r="E195" s="2" t="s">
        <v>388</v>
      </c>
      <c r="F195" s="2" t="s">
        <v>170</v>
      </c>
      <c r="G195" s="2" t="s">
        <v>213</v>
      </c>
      <c r="H195" s="2">
        <v>34</v>
      </c>
      <c r="I195" s="8">
        <v>168</v>
      </c>
      <c r="J195" s="1">
        <f>VLOOKUP(F194:F389,'工作表1 '!A:G,2,0)</f>
        <v>1240</v>
      </c>
      <c r="K195" s="1">
        <f t="shared" si="10"/>
        <v>9.6668823524825951E-3</v>
      </c>
      <c r="L195" s="1">
        <f t="shared" si="11"/>
        <v>9.6668823524825953</v>
      </c>
      <c r="M195" s="1">
        <f t="shared" si="12"/>
        <v>9</v>
      </c>
      <c r="N195" s="25">
        <f t="shared" si="16"/>
        <v>9</v>
      </c>
      <c r="O195" s="25"/>
    </row>
    <row r="196" spans="1:16" ht="34.5" customHeight="1">
      <c r="A196" s="6">
        <v>191</v>
      </c>
      <c r="B196" s="2" t="s">
        <v>4</v>
      </c>
      <c r="C196" s="2" t="s">
        <v>171</v>
      </c>
      <c r="D196" s="2" t="s">
        <v>239</v>
      </c>
      <c r="E196" s="2" t="s">
        <v>388</v>
      </c>
      <c r="F196" s="2" t="s">
        <v>172</v>
      </c>
      <c r="G196" s="2" t="s">
        <v>213</v>
      </c>
      <c r="H196" s="2">
        <v>34</v>
      </c>
      <c r="I196" s="8">
        <v>169</v>
      </c>
      <c r="J196" s="1">
        <f>VLOOKUP(F195:F390,'工作表1 '!A:G,2,0)</f>
        <v>52</v>
      </c>
      <c r="K196" s="1">
        <f t="shared" si="10"/>
        <v>4.0538538897507662E-4</v>
      </c>
      <c r="L196" s="1">
        <f t="shared" si="11"/>
        <v>0.40538538897507664</v>
      </c>
      <c r="M196" s="1">
        <f t="shared" si="12"/>
        <v>0</v>
      </c>
      <c r="N196" s="25">
        <v>1</v>
      </c>
      <c r="O196" s="25"/>
    </row>
    <row r="197" spans="1:16" ht="34.5" customHeight="1">
      <c r="A197" s="6">
        <v>192</v>
      </c>
      <c r="B197" s="2" t="s">
        <v>4</v>
      </c>
      <c r="C197" s="2" t="s">
        <v>171</v>
      </c>
      <c r="D197" s="2" t="s">
        <v>239</v>
      </c>
      <c r="E197" s="2" t="s">
        <v>388</v>
      </c>
      <c r="F197" s="2" t="s">
        <v>174</v>
      </c>
      <c r="G197" s="2" t="s">
        <v>213</v>
      </c>
      <c r="H197" s="2">
        <v>34</v>
      </c>
      <c r="I197" s="8">
        <v>171</v>
      </c>
      <c r="J197" s="1">
        <f>VLOOKUP(F196:F391,'工作表1 '!A:G,2,0)</f>
        <v>323</v>
      </c>
      <c r="K197" s="1">
        <f t="shared" si="10"/>
        <v>2.5180669353644181E-3</v>
      </c>
      <c r="L197" s="1">
        <f t="shared" si="11"/>
        <v>2.5180669353644181</v>
      </c>
      <c r="M197" s="1">
        <f t="shared" si="12"/>
        <v>2</v>
      </c>
      <c r="N197" s="25">
        <f t="shared" si="16"/>
        <v>2</v>
      </c>
      <c r="O197" s="25"/>
    </row>
    <row r="198" spans="1:16" ht="34.5" customHeight="1">
      <c r="A198" s="6">
        <v>193</v>
      </c>
      <c r="B198" s="2" t="s">
        <v>4</v>
      </c>
      <c r="C198" s="2" t="s">
        <v>171</v>
      </c>
      <c r="D198" s="2" t="s">
        <v>239</v>
      </c>
      <c r="E198" s="2" t="s">
        <v>388</v>
      </c>
      <c r="F198" s="2" t="s">
        <v>178</v>
      </c>
      <c r="G198" s="2" t="s">
        <v>213</v>
      </c>
      <c r="H198" s="2">
        <v>34</v>
      </c>
      <c r="I198" s="8">
        <v>175</v>
      </c>
      <c r="J198" s="1">
        <f>VLOOKUP(F197:F392,'工作表1 '!A:G,2,0)</f>
        <v>110</v>
      </c>
      <c r="K198" s="1">
        <f t="shared" ref="K198:K199" si="17">J198/$J$200</f>
        <v>8.5754601513958505E-4</v>
      </c>
      <c r="L198" s="1">
        <f t="shared" ref="L198:L199" si="18">1000*K198</f>
        <v>0.85754601513958506</v>
      </c>
      <c r="M198" s="1">
        <f t="shared" ref="M198:M199" si="19">_xlfn.FLOOR.MATH(L198,1)</f>
        <v>0</v>
      </c>
      <c r="N198" s="25">
        <v>1</v>
      </c>
      <c r="O198" s="25"/>
    </row>
    <row r="199" spans="1:16" ht="34.5" customHeight="1">
      <c r="A199" s="6">
        <v>194</v>
      </c>
      <c r="B199" s="2" t="s">
        <v>4</v>
      </c>
      <c r="C199" s="2" t="s">
        <v>171</v>
      </c>
      <c r="D199" s="2" t="s">
        <v>239</v>
      </c>
      <c r="E199" s="2" t="s">
        <v>388</v>
      </c>
      <c r="F199" s="2" t="s">
        <v>181</v>
      </c>
      <c r="G199" s="2" t="s">
        <v>213</v>
      </c>
      <c r="H199" s="2">
        <v>34</v>
      </c>
      <c r="I199" s="8">
        <v>178</v>
      </c>
      <c r="J199" s="1">
        <f>VLOOKUP(F198:F393,'工作表1 '!A:G,2,0)</f>
        <v>129</v>
      </c>
      <c r="K199" s="1">
        <f t="shared" si="17"/>
        <v>1.0056675995727862E-3</v>
      </c>
      <c r="L199" s="1">
        <f t="shared" si="18"/>
        <v>1.0056675995727862</v>
      </c>
      <c r="M199" s="1">
        <f t="shared" si="19"/>
        <v>1</v>
      </c>
      <c r="N199" s="25">
        <f t="shared" si="16"/>
        <v>1</v>
      </c>
      <c r="O199" s="25"/>
    </row>
    <row r="200" spans="1:16" ht="34.5" customHeight="1">
      <c r="J200" s="1">
        <f>SUM(J3:J199)</f>
        <v>128273</v>
      </c>
      <c r="M200" s="1">
        <f>SUM(M3:M199)</f>
        <v>907</v>
      </c>
      <c r="N200" s="25">
        <f>SUM(N172:N199)</f>
        <v>87</v>
      </c>
      <c r="O200" s="25"/>
      <c r="P200" s="1" t="s">
        <v>391</v>
      </c>
    </row>
    <row r="201" spans="1:16">
      <c r="N201" s="1">
        <v>952</v>
      </c>
    </row>
    <row r="202" spans="1:16">
      <c r="N202" s="1" t="s">
        <v>394</v>
      </c>
    </row>
  </sheetData>
  <autoFilter ref="A2:N202"/>
  <mergeCells count="1">
    <mergeCell ref="A1:O1"/>
  </mergeCells>
  <phoneticPr fontId="1" type="noConversion"/>
  <printOptions horizontalCentered="1"/>
  <pageMargins left="0.25" right="0.25" top="0.75" bottom="0.75" header="0.3" footer="0.3"/>
  <pageSetup paperSize="9" fitToHeight="0" orientation="portrait" r:id="rId1"/>
  <rowBreaks count="3" manualBreakCount="3">
    <brk id="56" max="14" man="1"/>
    <brk id="118" max="14" man="1"/>
    <brk id="1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defaultRowHeight="16.5"/>
  <cols>
    <col min="9" max="13" width="9" customWidth="1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opLeftCell="A166" zoomScaleNormal="100" workbookViewId="0">
      <selection activeCell="J199" sqref="J199"/>
    </sheetView>
  </sheetViews>
  <sheetFormatPr defaultRowHeight="16.5"/>
  <cols>
    <col min="1" max="1" width="12.5" style="10" customWidth="1"/>
    <col min="2" max="2" width="9" style="10"/>
    <col min="4" max="4" width="12.75" bestFit="1" customWidth="1"/>
    <col min="5" max="5" width="11.125" customWidth="1"/>
    <col min="6" max="6" width="11.75" style="9" customWidth="1"/>
    <col min="7" max="7" width="16.875" style="9" customWidth="1"/>
  </cols>
  <sheetData>
    <row r="1" spans="1:8">
      <c r="A1" s="23" t="s">
        <v>376</v>
      </c>
      <c r="B1" s="23" t="s">
        <v>375</v>
      </c>
      <c r="C1" s="12" t="s">
        <v>374</v>
      </c>
      <c r="D1" s="12" t="s">
        <v>373</v>
      </c>
      <c r="E1" s="12" t="s">
        <v>372</v>
      </c>
      <c r="F1" s="11" t="s">
        <v>371</v>
      </c>
      <c r="G1" s="11" t="s">
        <v>370</v>
      </c>
      <c r="H1">
        <v>1000</v>
      </c>
    </row>
    <row r="2" spans="1:8">
      <c r="A2" s="16" t="s">
        <v>5</v>
      </c>
      <c r="B2" s="18">
        <v>825</v>
      </c>
      <c r="C2" s="12">
        <f t="shared" ref="C2:C33" si="0">B2/$B$190</f>
        <v>6.5697790165239901E-3</v>
      </c>
      <c r="D2" s="12">
        <f t="shared" ref="D2:D33" si="1">1000*C2</f>
        <v>6.5697790165239898</v>
      </c>
      <c r="E2" s="12">
        <f t="shared" ref="E2:E33" si="2">ROUND(D2,0)</f>
        <v>7</v>
      </c>
      <c r="F2" s="11">
        <f t="shared" ref="F2:F33" si="3">_xlfn.FLOOR.MATH(D2,1)</f>
        <v>6</v>
      </c>
      <c r="G2" s="11">
        <f t="shared" ref="G2:G35" si="4">F2</f>
        <v>6</v>
      </c>
    </row>
    <row r="3" spans="1:8">
      <c r="A3" s="16" t="s">
        <v>369</v>
      </c>
      <c r="B3" s="18">
        <v>564</v>
      </c>
      <c r="C3" s="12">
        <f t="shared" si="0"/>
        <v>4.4913398367509459E-3</v>
      </c>
      <c r="D3" s="12">
        <f t="shared" si="1"/>
        <v>4.4913398367509458</v>
      </c>
      <c r="E3" s="12">
        <f t="shared" si="2"/>
        <v>4</v>
      </c>
      <c r="F3" s="11">
        <f t="shared" si="3"/>
        <v>4</v>
      </c>
      <c r="G3" s="11">
        <f t="shared" si="4"/>
        <v>4</v>
      </c>
    </row>
    <row r="4" spans="1:8">
      <c r="A4" s="16" t="s">
        <v>368</v>
      </c>
      <c r="B4" s="18">
        <v>337</v>
      </c>
      <c r="C4" s="12">
        <f t="shared" si="0"/>
        <v>2.6836551861437389E-3</v>
      </c>
      <c r="D4" s="12">
        <f t="shared" si="1"/>
        <v>2.683655186143739</v>
      </c>
      <c r="E4" s="12">
        <f t="shared" si="2"/>
        <v>3</v>
      </c>
      <c r="F4" s="11">
        <f t="shared" si="3"/>
        <v>2</v>
      </c>
      <c r="G4" s="11">
        <f t="shared" si="4"/>
        <v>2</v>
      </c>
    </row>
    <row r="5" spans="1:8">
      <c r="A5" s="17" t="s">
        <v>8</v>
      </c>
      <c r="B5" s="18">
        <v>929</v>
      </c>
      <c r="C5" s="12">
        <f t="shared" si="0"/>
        <v>7.3979693410312561E-3</v>
      </c>
      <c r="D5" s="12">
        <f t="shared" si="1"/>
        <v>7.3979693410312564</v>
      </c>
      <c r="E5" s="12">
        <f t="shared" si="2"/>
        <v>7</v>
      </c>
      <c r="F5" s="11">
        <f t="shared" si="3"/>
        <v>7</v>
      </c>
      <c r="G5" s="11">
        <f t="shared" si="4"/>
        <v>7</v>
      </c>
    </row>
    <row r="6" spans="1:8">
      <c r="A6" s="16" t="s">
        <v>367</v>
      </c>
      <c r="B6" s="18">
        <v>829</v>
      </c>
      <c r="C6" s="12">
        <f t="shared" si="0"/>
        <v>6.6016324905434996E-3</v>
      </c>
      <c r="D6" s="12">
        <f t="shared" si="1"/>
        <v>6.6016324905434995</v>
      </c>
      <c r="E6" s="12">
        <f t="shared" si="2"/>
        <v>7</v>
      </c>
      <c r="F6" s="11">
        <f t="shared" si="3"/>
        <v>6</v>
      </c>
      <c r="G6" s="11">
        <f t="shared" si="4"/>
        <v>6</v>
      </c>
    </row>
    <row r="7" spans="1:8">
      <c r="A7" s="17" t="s">
        <v>10</v>
      </c>
      <c r="B7" s="18">
        <v>1942</v>
      </c>
      <c r="C7" s="12">
        <f t="shared" si="0"/>
        <v>1.5464861636472227E-2</v>
      </c>
      <c r="D7" s="12">
        <f t="shared" si="1"/>
        <v>15.464861636472227</v>
      </c>
      <c r="E7" s="12">
        <f t="shared" si="2"/>
        <v>15</v>
      </c>
      <c r="F7" s="11">
        <f t="shared" si="3"/>
        <v>15</v>
      </c>
      <c r="G7" s="11">
        <f t="shared" si="4"/>
        <v>15</v>
      </c>
    </row>
    <row r="8" spans="1:8">
      <c r="A8" s="17" t="s">
        <v>11</v>
      </c>
      <c r="B8" s="20">
        <v>2884</v>
      </c>
      <c r="C8" s="12">
        <f t="shared" si="0"/>
        <v>2.2966354768066893E-2</v>
      </c>
      <c r="D8" s="12">
        <f t="shared" si="1"/>
        <v>22.966354768066893</v>
      </c>
      <c r="E8" s="12">
        <f t="shared" si="2"/>
        <v>23</v>
      </c>
      <c r="F8" s="11">
        <f t="shared" si="3"/>
        <v>22</v>
      </c>
      <c r="G8" s="11">
        <f t="shared" si="4"/>
        <v>22</v>
      </c>
    </row>
    <row r="9" spans="1:8">
      <c r="A9" s="16" t="s">
        <v>366</v>
      </c>
      <c r="B9" s="18">
        <v>862</v>
      </c>
      <c r="C9" s="12">
        <f t="shared" si="0"/>
        <v>6.8644236512044599E-3</v>
      </c>
      <c r="D9" s="12">
        <f t="shared" si="1"/>
        <v>6.8644236512044596</v>
      </c>
      <c r="E9" s="12">
        <f t="shared" si="2"/>
        <v>7</v>
      </c>
      <c r="F9" s="11">
        <f t="shared" si="3"/>
        <v>6</v>
      </c>
      <c r="G9" s="11">
        <f t="shared" si="4"/>
        <v>6</v>
      </c>
    </row>
    <row r="10" spans="1:8">
      <c r="A10" s="16" t="s">
        <v>365</v>
      </c>
      <c r="B10" s="18">
        <v>642</v>
      </c>
      <c r="C10" s="12">
        <f t="shared" si="0"/>
        <v>5.1124825801313958E-3</v>
      </c>
      <c r="D10" s="12">
        <f t="shared" si="1"/>
        <v>5.1124825801313962</v>
      </c>
      <c r="E10" s="12">
        <f t="shared" si="2"/>
        <v>5</v>
      </c>
      <c r="F10" s="11">
        <f t="shared" si="3"/>
        <v>5</v>
      </c>
      <c r="G10" s="11">
        <f t="shared" si="4"/>
        <v>5</v>
      </c>
    </row>
    <row r="11" spans="1:8">
      <c r="A11" s="17" t="s">
        <v>14</v>
      </c>
      <c r="B11" s="18">
        <v>1270</v>
      </c>
      <c r="C11" s="12">
        <f t="shared" si="0"/>
        <v>1.0113478001194505E-2</v>
      </c>
      <c r="D11" s="12">
        <f t="shared" si="1"/>
        <v>10.113478001194505</v>
      </c>
      <c r="E11" s="12">
        <f t="shared" si="2"/>
        <v>10</v>
      </c>
      <c r="F11" s="11">
        <f t="shared" si="3"/>
        <v>10</v>
      </c>
      <c r="G11" s="11">
        <f t="shared" si="4"/>
        <v>10</v>
      </c>
    </row>
    <row r="12" spans="1:8">
      <c r="A12" s="16" t="s">
        <v>364</v>
      </c>
      <c r="B12" s="20">
        <v>1045</v>
      </c>
      <c r="C12" s="12">
        <f t="shared" si="0"/>
        <v>8.3217200875970541E-3</v>
      </c>
      <c r="D12" s="12">
        <f t="shared" si="1"/>
        <v>8.3217200875970541</v>
      </c>
      <c r="E12" s="12">
        <f t="shared" si="2"/>
        <v>8</v>
      </c>
      <c r="F12" s="11">
        <f t="shared" si="3"/>
        <v>8</v>
      </c>
      <c r="G12" s="11">
        <f t="shared" si="4"/>
        <v>8</v>
      </c>
    </row>
    <row r="13" spans="1:8">
      <c r="A13" s="17" t="s">
        <v>16</v>
      </c>
      <c r="B13" s="18">
        <v>725</v>
      </c>
      <c r="C13" s="12">
        <f t="shared" si="0"/>
        <v>5.7734421660362335E-3</v>
      </c>
      <c r="D13" s="12">
        <f t="shared" si="1"/>
        <v>5.7734421660362338</v>
      </c>
      <c r="E13" s="12">
        <f t="shared" si="2"/>
        <v>6</v>
      </c>
      <c r="F13" s="11">
        <f t="shared" si="3"/>
        <v>5</v>
      </c>
      <c r="G13" s="11">
        <f t="shared" si="4"/>
        <v>5</v>
      </c>
    </row>
    <row r="14" spans="1:8">
      <c r="A14" s="16" t="s">
        <v>363</v>
      </c>
      <c r="B14" s="18">
        <v>1308</v>
      </c>
      <c r="C14" s="12">
        <f t="shared" si="0"/>
        <v>1.0416086004379852E-2</v>
      </c>
      <c r="D14" s="12">
        <f t="shared" si="1"/>
        <v>10.416086004379853</v>
      </c>
      <c r="E14" s="12">
        <f t="shared" si="2"/>
        <v>10</v>
      </c>
      <c r="F14" s="11">
        <f t="shared" si="3"/>
        <v>10</v>
      </c>
      <c r="G14" s="11">
        <f t="shared" si="4"/>
        <v>10</v>
      </c>
    </row>
    <row r="15" spans="1:8">
      <c r="A15" s="17" t="s">
        <v>18</v>
      </c>
      <c r="B15" s="18">
        <v>1214</v>
      </c>
      <c r="C15" s="12">
        <f t="shared" si="0"/>
        <v>9.6675293649213616E-3</v>
      </c>
      <c r="D15" s="12">
        <f t="shared" si="1"/>
        <v>9.6675293649213607</v>
      </c>
      <c r="E15" s="12">
        <f t="shared" si="2"/>
        <v>10</v>
      </c>
      <c r="F15" s="11">
        <f t="shared" si="3"/>
        <v>9</v>
      </c>
      <c r="G15" s="11">
        <f t="shared" si="4"/>
        <v>9</v>
      </c>
    </row>
    <row r="16" spans="1:8">
      <c r="A16" s="16" t="s">
        <v>362</v>
      </c>
      <c r="B16" s="18">
        <v>1917</v>
      </c>
      <c r="C16" s="12">
        <f t="shared" si="0"/>
        <v>1.5265777423850289E-2</v>
      </c>
      <c r="D16" s="12">
        <f t="shared" si="1"/>
        <v>15.26577742385029</v>
      </c>
      <c r="E16" s="12">
        <f t="shared" si="2"/>
        <v>15</v>
      </c>
      <c r="F16" s="11">
        <f t="shared" si="3"/>
        <v>15</v>
      </c>
      <c r="G16" s="11">
        <f t="shared" si="4"/>
        <v>15</v>
      </c>
    </row>
    <row r="17" spans="1:7">
      <c r="A17" s="16" t="s">
        <v>361</v>
      </c>
      <c r="B17" s="18">
        <v>830</v>
      </c>
      <c r="C17" s="12">
        <f t="shared" si="0"/>
        <v>6.6095958590483778E-3</v>
      </c>
      <c r="D17" s="12">
        <f t="shared" si="1"/>
        <v>6.6095958590483779</v>
      </c>
      <c r="E17" s="12">
        <f t="shared" si="2"/>
        <v>7</v>
      </c>
      <c r="F17" s="11">
        <f t="shared" si="3"/>
        <v>6</v>
      </c>
      <c r="G17" s="11">
        <f t="shared" si="4"/>
        <v>6</v>
      </c>
    </row>
    <row r="18" spans="1:7">
      <c r="A18" s="16" t="s">
        <v>360</v>
      </c>
      <c r="B18" s="18">
        <v>905</v>
      </c>
      <c r="C18" s="12">
        <f t="shared" si="0"/>
        <v>7.2068484969141948E-3</v>
      </c>
      <c r="D18" s="12">
        <f t="shared" si="1"/>
        <v>7.206848496914195</v>
      </c>
      <c r="E18" s="12">
        <f t="shared" si="2"/>
        <v>7</v>
      </c>
      <c r="F18" s="11">
        <f t="shared" si="3"/>
        <v>7</v>
      </c>
      <c r="G18" s="11">
        <f t="shared" si="4"/>
        <v>7</v>
      </c>
    </row>
    <row r="19" spans="1:7">
      <c r="A19" s="23" t="s">
        <v>359</v>
      </c>
      <c r="B19" s="18">
        <v>1714</v>
      </c>
      <c r="C19" s="12">
        <f t="shared" si="0"/>
        <v>1.3649213617360142E-2</v>
      </c>
      <c r="D19" s="12">
        <f t="shared" si="1"/>
        <v>13.649213617360143</v>
      </c>
      <c r="E19" s="12">
        <f t="shared" si="2"/>
        <v>14</v>
      </c>
      <c r="F19" s="11">
        <f t="shared" si="3"/>
        <v>13</v>
      </c>
      <c r="G19" s="11">
        <f t="shared" si="4"/>
        <v>13</v>
      </c>
    </row>
    <row r="20" spans="1:7">
      <c r="A20" s="16" t="s">
        <v>23</v>
      </c>
      <c r="B20" s="18">
        <v>1536</v>
      </c>
      <c r="C20" s="12">
        <f t="shared" si="0"/>
        <v>1.2231734023491937E-2</v>
      </c>
      <c r="D20" s="12">
        <f t="shared" si="1"/>
        <v>12.231734023491937</v>
      </c>
      <c r="E20" s="12">
        <f t="shared" si="2"/>
        <v>12</v>
      </c>
      <c r="F20" s="11">
        <f t="shared" si="3"/>
        <v>12</v>
      </c>
      <c r="G20" s="11">
        <f t="shared" si="4"/>
        <v>12</v>
      </c>
    </row>
    <row r="21" spans="1:7">
      <c r="A21" s="17" t="s">
        <v>24</v>
      </c>
      <c r="B21" s="20">
        <v>1480</v>
      </c>
      <c r="C21" s="12">
        <f t="shared" si="0"/>
        <v>1.1785785387218793E-2</v>
      </c>
      <c r="D21" s="12">
        <f t="shared" si="1"/>
        <v>11.785785387218793</v>
      </c>
      <c r="E21" s="12">
        <f t="shared" si="2"/>
        <v>12</v>
      </c>
      <c r="F21" s="11">
        <f t="shared" si="3"/>
        <v>11</v>
      </c>
      <c r="G21" s="11">
        <f t="shared" si="4"/>
        <v>11</v>
      </c>
    </row>
    <row r="22" spans="1:7">
      <c r="A22" s="16" t="s">
        <v>358</v>
      </c>
      <c r="B22" s="18">
        <v>690</v>
      </c>
      <c r="C22" s="12">
        <f t="shared" si="0"/>
        <v>5.4947242683655185E-3</v>
      </c>
      <c r="D22" s="12">
        <f t="shared" si="1"/>
        <v>5.4947242683655189</v>
      </c>
      <c r="E22" s="12">
        <f t="shared" si="2"/>
        <v>5</v>
      </c>
      <c r="F22" s="11">
        <f t="shared" si="3"/>
        <v>5</v>
      </c>
      <c r="G22" s="11">
        <f t="shared" si="4"/>
        <v>5</v>
      </c>
    </row>
    <row r="23" spans="1:7">
      <c r="A23" s="16" t="s">
        <v>357</v>
      </c>
      <c r="B23" s="18">
        <v>1250</v>
      </c>
      <c r="C23" s="12">
        <f t="shared" si="0"/>
        <v>9.954210631096954E-3</v>
      </c>
      <c r="D23" s="12">
        <f t="shared" si="1"/>
        <v>9.954210631096954</v>
      </c>
      <c r="E23" s="12">
        <f t="shared" si="2"/>
        <v>10</v>
      </c>
      <c r="F23" s="11">
        <f t="shared" si="3"/>
        <v>9</v>
      </c>
      <c r="G23" s="11">
        <f t="shared" si="4"/>
        <v>9</v>
      </c>
    </row>
    <row r="24" spans="1:7">
      <c r="A24" s="19" t="s">
        <v>356</v>
      </c>
      <c r="B24" s="18">
        <v>632</v>
      </c>
      <c r="C24" s="12">
        <f t="shared" si="0"/>
        <v>5.0328488950826204E-3</v>
      </c>
      <c r="D24" s="12">
        <f t="shared" si="1"/>
        <v>5.03284889508262</v>
      </c>
      <c r="E24" s="12">
        <f t="shared" si="2"/>
        <v>5</v>
      </c>
      <c r="F24" s="11">
        <f t="shared" si="3"/>
        <v>5</v>
      </c>
      <c r="G24" s="11">
        <f t="shared" si="4"/>
        <v>5</v>
      </c>
    </row>
    <row r="25" spans="1:7">
      <c r="A25" s="17" t="s">
        <v>28</v>
      </c>
      <c r="B25" s="20">
        <v>531</v>
      </c>
      <c r="C25" s="12">
        <f t="shared" si="0"/>
        <v>4.2285486760899865E-3</v>
      </c>
      <c r="D25" s="12">
        <f t="shared" si="1"/>
        <v>4.2285486760899866</v>
      </c>
      <c r="E25" s="12">
        <f t="shared" si="2"/>
        <v>4</v>
      </c>
      <c r="F25" s="11">
        <f t="shared" si="3"/>
        <v>4</v>
      </c>
      <c r="G25" s="11">
        <f t="shared" si="4"/>
        <v>4</v>
      </c>
    </row>
    <row r="26" spans="1:7">
      <c r="A26" s="16" t="s">
        <v>355</v>
      </c>
      <c r="B26" s="18">
        <v>1432</v>
      </c>
      <c r="C26" s="12">
        <f t="shared" si="0"/>
        <v>1.1403543698984671E-2</v>
      </c>
      <c r="D26" s="12">
        <f t="shared" si="1"/>
        <v>11.40354369898467</v>
      </c>
      <c r="E26" s="12">
        <f t="shared" si="2"/>
        <v>11</v>
      </c>
      <c r="F26" s="11">
        <f t="shared" si="3"/>
        <v>11</v>
      </c>
      <c r="G26" s="11">
        <f t="shared" si="4"/>
        <v>11</v>
      </c>
    </row>
    <row r="27" spans="1:7">
      <c r="A27" s="16" t="s">
        <v>354</v>
      </c>
      <c r="B27" s="18">
        <v>1375</v>
      </c>
      <c r="C27" s="12">
        <f t="shared" si="0"/>
        <v>1.094963169420665E-2</v>
      </c>
      <c r="D27" s="12">
        <f t="shared" si="1"/>
        <v>10.94963169420665</v>
      </c>
      <c r="E27" s="12">
        <f t="shared" si="2"/>
        <v>11</v>
      </c>
      <c r="F27" s="11">
        <f t="shared" si="3"/>
        <v>10</v>
      </c>
      <c r="G27" s="11">
        <f t="shared" si="4"/>
        <v>10</v>
      </c>
    </row>
    <row r="28" spans="1:7">
      <c r="A28" s="16" t="s">
        <v>353</v>
      </c>
      <c r="B28" s="18">
        <v>225</v>
      </c>
      <c r="C28" s="12">
        <f t="shared" si="0"/>
        <v>1.7917579135974518E-3</v>
      </c>
      <c r="D28" s="12">
        <f t="shared" si="1"/>
        <v>1.7917579135974517</v>
      </c>
      <c r="E28" s="12">
        <f t="shared" si="2"/>
        <v>2</v>
      </c>
      <c r="F28" s="11">
        <f t="shared" si="3"/>
        <v>1</v>
      </c>
      <c r="G28" s="11">
        <f t="shared" si="4"/>
        <v>1</v>
      </c>
    </row>
    <row r="29" spans="1:7">
      <c r="A29" s="16" t="s">
        <v>352</v>
      </c>
      <c r="B29" s="18">
        <v>1529</v>
      </c>
      <c r="C29" s="12">
        <f t="shared" si="0"/>
        <v>1.2175990443957794E-2</v>
      </c>
      <c r="D29" s="12">
        <f t="shared" si="1"/>
        <v>12.175990443957794</v>
      </c>
      <c r="E29" s="12">
        <f t="shared" si="2"/>
        <v>12</v>
      </c>
      <c r="F29" s="11">
        <f t="shared" si="3"/>
        <v>12</v>
      </c>
      <c r="G29" s="11">
        <f t="shared" si="4"/>
        <v>12</v>
      </c>
    </row>
    <row r="30" spans="1:7">
      <c r="A30" s="16" t="s">
        <v>351</v>
      </c>
      <c r="B30" s="18">
        <v>1516</v>
      </c>
      <c r="C30" s="12">
        <f t="shared" si="0"/>
        <v>1.2072466653394386E-2</v>
      </c>
      <c r="D30" s="12">
        <f t="shared" si="1"/>
        <v>12.072466653394386</v>
      </c>
      <c r="E30" s="12">
        <f t="shared" si="2"/>
        <v>12</v>
      </c>
      <c r="F30" s="11">
        <f t="shared" si="3"/>
        <v>12</v>
      </c>
      <c r="G30" s="11">
        <f t="shared" si="4"/>
        <v>12</v>
      </c>
    </row>
    <row r="31" spans="1:7">
      <c r="A31" s="17" t="s">
        <v>34</v>
      </c>
      <c r="B31" s="20">
        <v>1191</v>
      </c>
      <c r="C31" s="12">
        <f t="shared" si="0"/>
        <v>9.4843718893091785E-3</v>
      </c>
      <c r="D31" s="12">
        <f t="shared" si="1"/>
        <v>9.4843718893091786</v>
      </c>
      <c r="E31" s="12">
        <f t="shared" si="2"/>
        <v>9</v>
      </c>
      <c r="F31" s="11">
        <f t="shared" si="3"/>
        <v>9</v>
      </c>
      <c r="G31" s="11">
        <f t="shared" si="4"/>
        <v>9</v>
      </c>
    </row>
    <row r="32" spans="1:7">
      <c r="A32" s="17" t="s">
        <v>35</v>
      </c>
      <c r="B32" s="20">
        <v>1154</v>
      </c>
      <c r="C32" s="12">
        <f t="shared" si="0"/>
        <v>9.1897272546287087E-3</v>
      </c>
      <c r="D32" s="12">
        <f t="shared" si="1"/>
        <v>9.1897272546287088</v>
      </c>
      <c r="E32" s="12">
        <f t="shared" si="2"/>
        <v>9</v>
      </c>
      <c r="F32" s="11">
        <f t="shared" si="3"/>
        <v>9</v>
      </c>
      <c r="G32" s="11">
        <f t="shared" si="4"/>
        <v>9</v>
      </c>
    </row>
    <row r="33" spans="1:7">
      <c r="A33" s="17" t="s">
        <v>36</v>
      </c>
      <c r="B33" s="20">
        <v>1144</v>
      </c>
      <c r="C33" s="12">
        <f t="shared" si="0"/>
        <v>9.1100935695799315E-3</v>
      </c>
      <c r="D33" s="12">
        <f t="shared" si="1"/>
        <v>9.1100935695799308</v>
      </c>
      <c r="E33" s="12">
        <f t="shared" si="2"/>
        <v>9</v>
      </c>
      <c r="F33" s="11">
        <f t="shared" si="3"/>
        <v>9</v>
      </c>
      <c r="G33" s="11">
        <f t="shared" si="4"/>
        <v>9</v>
      </c>
    </row>
    <row r="34" spans="1:7">
      <c r="A34" s="16" t="s">
        <v>37</v>
      </c>
      <c r="B34" s="18">
        <v>1316</v>
      </c>
      <c r="C34" s="12">
        <f t="shared" ref="C34:C65" si="5">B34/$B$190</f>
        <v>1.0479792952418873E-2</v>
      </c>
      <c r="D34" s="12">
        <f t="shared" ref="D34:D65" si="6">1000*C34</f>
        <v>10.479792952418872</v>
      </c>
      <c r="E34" s="12">
        <f t="shared" ref="E34:E65" si="7">ROUND(D34,0)</f>
        <v>10</v>
      </c>
      <c r="F34" s="11">
        <f t="shared" ref="F34:F65" si="8">_xlfn.FLOOR.MATH(D34,1)</f>
        <v>10</v>
      </c>
      <c r="G34" s="11">
        <f t="shared" si="4"/>
        <v>10</v>
      </c>
    </row>
    <row r="35" spans="1:7">
      <c r="A35" s="17" t="s">
        <v>350</v>
      </c>
      <c r="B35" s="20">
        <v>728</v>
      </c>
      <c r="C35" s="12">
        <f t="shared" si="5"/>
        <v>5.7973322715508657E-3</v>
      </c>
      <c r="D35" s="12">
        <f t="shared" si="6"/>
        <v>5.7973322715508653</v>
      </c>
      <c r="E35" s="12">
        <f t="shared" si="7"/>
        <v>6</v>
      </c>
      <c r="F35" s="11">
        <f t="shared" si="8"/>
        <v>5</v>
      </c>
      <c r="G35" s="11">
        <f t="shared" si="4"/>
        <v>5</v>
      </c>
    </row>
    <row r="36" spans="1:7">
      <c r="A36" s="16" t="s">
        <v>349</v>
      </c>
      <c r="B36" s="18">
        <v>108</v>
      </c>
      <c r="C36" s="12">
        <f t="shared" si="5"/>
        <v>8.6004379852677683E-4</v>
      </c>
      <c r="D36" s="12">
        <f t="shared" si="6"/>
        <v>0.86004379852677681</v>
      </c>
      <c r="E36" s="12">
        <f t="shared" si="7"/>
        <v>1</v>
      </c>
      <c r="F36" s="15">
        <f t="shared" si="8"/>
        <v>0</v>
      </c>
      <c r="G36" s="15">
        <v>1</v>
      </c>
    </row>
    <row r="37" spans="1:7">
      <c r="A37" s="17" t="s">
        <v>40</v>
      </c>
      <c r="B37" s="20">
        <v>992</v>
      </c>
      <c r="C37" s="12">
        <f t="shared" si="5"/>
        <v>7.8996615568385428E-3</v>
      </c>
      <c r="D37" s="12">
        <f t="shared" si="6"/>
        <v>7.8996615568385424</v>
      </c>
      <c r="E37" s="12">
        <f t="shared" si="7"/>
        <v>8</v>
      </c>
      <c r="F37" s="11">
        <f t="shared" si="8"/>
        <v>7</v>
      </c>
      <c r="G37" s="11">
        <f t="shared" ref="G37:G47" si="9">F37</f>
        <v>7</v>
      </c>
    </row>
    <row r="38" spans="1:7">
      <c r="A38" s="16" t="s">
        <v>348</v>
      </c>
      <c r="B38" s="18">
        <v>689</v>
      </c>
      <c r="C38" s="12">
        <f t="shared" si="5"/>
        <v>5.4867608998606411E-3</v>
      </c>
      <c r="D38" s="12">
        <f t="shared" si="6"/>
        <v>5.4867608998606414</v>
      </c>
      <c r="E38" s="12">
        <f t="shared" si="7"/>
        <v>5</v>
      </c>
      <c r="F38" s="11">
        <f t="shared" si="8"/>
        <v>5</v>
      </c>
      <c r="G38" s="11">
        <f t="shared" si="9"/>
        <v>5</v>
      </c>
    </row>
    <row r="39" spans="1:7">
      <c r="A39" s="16" t="s">
        <v>347</v>
      </c>
      <c r="B39" s="18">
        <v>503</v>
      </c>
      <c r="C39" s="12">
        <f t="shared" si="5"/>
        <v>4.0055743579534139E-3</v>
      </c>
      <c r="D39" s="12">
        <f t="shared" si="6"/>
        <v>4.0055743579534138</v>
      </c>
      <c r="E39" s="12">
        <f t="shared" si="7"/>
        <v>4</v>
      </c>
      <c r="F39" s="11">
        <f t="shared" si="8"/>
        <v>4</v>
      </c>
      <c r="G39" s="11">
        <f t="shared" si="9"/>
        <v>4</v>
      </c>
    </row>
    <row r="40" spans="1:7">
      <c r="A40" s="16" t="s">
        <v>346</v>
      </c>
      <c r="B40" s="18">
        <v>479</v>
      </c>
      <c r="C40" s="12">
        <f t="shared" si="5"/>
        <v>3.8144535138363526E-3</v>
      </c>
      <c r="D40" s="12">
        <f t="shared" si="6"/>
        <v>3.8144535138363524</v>
      </c>
      <c r="E40" s="12">
        <f t="shared" si="7"/>
        <v>4</v>
      </c>
      <c r="F40" s="11">
        <f t="shared" si="8"/>
        <v>3</v>
      </c>
      <c r="G40" s="11">
        <f t="shared" si="9"/>
        <v>3</v>
      </c>
    </row>
    <row r="41" spans="1:7">
      <c r="A41" s="19" t="s">
        <v>345</v>
      </c>
      <c r="B41" s="20">
        <v>1140</v>
      </c>
      <c r="C41" s="12">
        <f t="shared" si="5"/>
        <v>9.078240095560422E-3</v>
      </c>
      <c r="D41" s="12">
        <f t="shared" si="6"/>
        <v>9.0782400955604228</v>
      </c>
      <c r="E41" s="12">
        <f t="shared" si="7"/>
        <v>9</v>
      </c>
      <c r="F41" s="11">
        <f t="shared" si="8"/>
        <v>9</v>
      </c>
      <c r="G41" s="11">
        <f t="shared" si="9"/>
        <v>9</v>
      </c>
    </row>
    <row r="42" spans="1:7">
      <c r="A42" s="17" t="s">
        <v>45</v>
      </c>
      <c r="B42" s="20">
        <v>1310</v>
      </c>
      <c r="C42" s="12">
        <f t="shared" si="5"/>
        <v>1.0432012741389609E-2</v>
      </c>
      <c r="D42" s="12">
        <f t="shared" si="6"/>
        <v>10.432012741389608</v>
      </c>
      <c r="E42" s="12">
        <f t="shared" si="7"/>
        <v>10</v>
      </c>
      <c r="F42" s="11">
        <f t="shared" si="8"/>
        <v>10</v>
      </c>
      <c r="G42" s="11">
        <f t="shared" si="9"/>
        <v>10</v>
      </c>
    </row>
    <row r="43" spans="1:7">
      <c r="A43" s="16" t="s">
        <v>344</v>
      </c>
      <c r="B43" s="18">
        <v>1775</v>
      </c>
      <c r="C43" s="12">
        <f t="shared" si="5"/>
        <v>1.4134979096157674E-2</v>
      </c>
      <c r="D43" s="12">
        <f t="shared" si="6"/>
        <v>14.134979096157675</v>
      </c>
      <c r="E43" s="12">
        <f t="shared" si="7"/>
        <v>14</v>
      </c>
      <c r="F43" s="11">
        <f t="shared" si="8"/>
        <v>14</v>
      </c>
      <c r="G43" s="11">
        <f t="shared" si="9"/>
        <v>14</v>
      </c>
    </row>
    <row r="44" spans="1:7">
      <c r="A44" s="16" t="s">
        <v>343</v>
      </c>
      <c r="B44" s="18">
        <v>554</v>
      </c>
      <c r="C44" s="12">
        <f t="shared" si="5"/>
        <v>4.4117061517021704E-3</v>
      </c>
      <c r="D44" s="12">
        <f t="shared" si="6"/>
        <v>4.4117061517021705</v>
      </c>
      <c r="E44" s="12">
        <f t="shared" si="7"/>
        <v>4</v>
      </c>
      <c r="F44" s="11">
        <f t="shared" si="8"/>
        <v>4</v>
      </c>
      <c r="G44" s="11">
        <f t="shared" si="9"/>
        <v>4</v>
      </c>
    </row>
    <row r="45" spans="1:7">
      <c r="A45" s="17" t="s">
        <v>48</v>
      </c>
      <c r="B45" s="20">
        <v>1116</v>
      </c>
      <c r="C45" s="12">
        <f t="shared" si="5"/>
        <v>8.8871192514433598E-3</v>
      </c>
      <c r="D45" s="12">
        <f t="shared" si="6"/>
        <v>8.8871192514433606</v>
      </c>
      <c r="E45" s="12">
        <f t="shared" si="7"/>
        <v>9</v>
      </c>
      <c r="F45" s="11">
        <f t="shared" si="8"/>
        <v>8</v>
      </c>
      <c r="G45" s="11">
        <f t="shared" si="9"/>
        <v>8</v>
      </c>
    </row>
    <row r="46" spans="1:7">
      <c r="A46" s="16" t="s">
        <v>342</v>
      </c>
      <c r="B46" s="18">
        <v>1435</v>
      </c>
      <c r="C46" s="12">
        <f t="shared" si="5"/>
        <v>1.1427433804499303E-2</v>
      </c>
      <c r="D46" s="12">
        <f t="shared" si="6"/>
        <v>11.427433804499303</v>
      </c>
      <c r="E46" s="12">
        <f t="shared" si="7"/>
        <v>11</v>
      </c>
      <c r="F46" s="11">
        <f t="shared" si="8"/>
        <v>11</v>
      </c>
      <c r="G46" s="11">
        <f t="shared" si="9"/>
        <v>11</v>
      </c>
    </row>
    <row r="47" spans="1:7">
      <c r="A47" s="17" t="s">
        <v>50</v>
      </c>
      <c r="B47" s="20">
        <v>1863</v>
      </c>
      <c r="C47" s="12">
        <f t="shared" si="5"/>
        <v>1.4835755524586901E-2</v>
      </c>
      <c r="D47" s="12">
        <f t="shared" si="6"/>
        <v>14.835755524586901</v>
      </c>
      <c r="E47" s="12">
        <f t="shared" si="7"/>
        <v>15</v>
      </c>
      <c r="F47" s="11">
        <f t="shared" si="8"/>
        <v>14</v>
      </c>
      <c r="G47" s="11">
        <f t="shared" si="9"/>
        <v>14</v>
      </c>
    </row>
    <row r="48" spans="1:7">
      <c r="A48" s="19" t="s">
        <v>341</v>
      </c>
      <c r="B48" s="20">
        <v>56</v>
      </c>
      <c r="C48" s="12">
        <f t="shared" si="5"/>
        <v>4.4594863627314354E-4</v>
      </c>
      <c r="D48" s="12">
        <f t="shared" si="6"/>
        <v>0.44594863627314352</v>
      </c>
      <c r="E48" s="12">
        <f t="shared" si="7"/>
        <v>0</v>
      </c>
      <c r="F48" s="15">
        <f t="shared" si="8"/>
        <v>0</v>
      </c>
      <c r="G48" s="15">
        <v>1</v>
      </c>
    </row>
    <row r="49" spans="1:7">
      <c r="A49" s="17" t="s">
        <v>51</v>
      </c>
      <c r="B49" s="20">
        <v>1794</v>
      </c>
      <c r="C49" s="12">
        <f t="shared" si="5"/>
        <v>1.4286283097750348E-2</v>
      </c>
      <c r="D49" s="12">
        <f t="shared" si="6"/>
        <v>14.286283097750347</v>
      </c>
      <c r="E49" s="12">
        <f t="shared" si="7"/>
        <v>14</v>
      </c>
      <c r="F49" s="11">
        <f t="shared" si="8"/>
        <v>14</v>
      </c>
      <c r="G49" s="11">
        <f t="shared" ref="G49:G67" si="10">F49</f>
        <v>14</v>
      </c>
    </row>
    <row r="50" spans="1:7">
      <c r="A50" s="16" t="s">
        <v>340</v>
      </c>
      <c r="B50" s="18">
        <v>733</v>
      </c>
      <c r="C50" s="12">
        <f t="shared" si="5"/>
        <v>5.8371491140752543E-3</v>
      </c>
      <c r="D50" s="12">
        <f t="shared" si="6"/>
        <v>5.8371491140752543</v>
      </c>
      <c r="E50" s="12">
        <f t="shared" si="7"/>
        <v>6</v>
      </c>
      <c r="F50" s="11">
        <f t="shared" si="8"/>
        <v>5</v>
      </c>
      <c r="G50" s="11">
        <f t="shared" si="10"/>
        <v>5</v>
      </c>
    </row>
    <row r="51" spans="1:7">
      <c r="A51" s="16" t="s">
        <v>339</v>
      </c>
      <c r="B51" s="18">
        <v>617</v>
      </c>
      <c r="C51" s="12">
        <f t="shared" si="5"/>
        <v>4.9133983675094563E-3</v>
      </c>
      <c r="D51" s="12">
        <f t="shared" si="6"/>
        <v>4.9133983675094566</v>
      </c>
      <c r="E51" s="12">
        <f t="shared" si="7"/>
        <v>5</v>
      </c>
      <c r="F51" s="11">
        <f t="shared" si="8"/>
        <v>4</v>
      </c>
      <c r="G51" s="11">
        <f t="shared" si="10"/>
        <v>4</v>
      </c>
    </row>
    <row r="52" spans="1:7">
      <c r="A52" s="16" t="s">
        <v>338</v>
      </c>
      <c r="B52" s="18">
        <v>963</v>
      </c>
      <c r="C52" s="12">
        <f t="shared" si="5"/>
        <v>7.6687238701970938E-3</v>
      </c>
      <c r="D52" s="12">
        <f t="shared" si="6"/>
        <v>7.6687238701970939</v>
      </c>
      <c r="E52" s="12">
        <f t="shared" si="7"/>
        <v>8</v>
      </c>
      <c r="F52" s="11">
        <f t="shared" si="8"/>
        <v>7</v>
      </c>
      <c r="G52" s="11">
        <f t="shared" si="10"/>
        <v>7</v>
      </c>
    </row>
    <row r="53" spans="1:7">
      <c r="A53" s="17" t="s">
        <v>55</v>
      </c>
      <c r="B53" s="20">
        <v>1829</v>
      </c>
      <c r="C53" s="12">
        <f t="shared" si="5"/>
        <v>1.4565000995421063E-2</v>
      </c>
      <c r="D53" s="12">
        <f t="shared" si="6"/>
        <v>14.565000995421062</v>
      </c>
      <c r="E53" s="12">
        <f t="shared" si="7"/>
        <v>15</v>
      </c>
      <c r="F53" s="11">
        <f t="shared" si="8"/>
        <v>14</v>
      </c>
      <c r="G53" s="11">
        <f t="shared" si="10"/>
        <v>14</v>
      </c>
    </row>
    <row r="54" spans="1:7">
      <c r="A54" s="16" t="s">
        <v>337</v>
      </c>
      <c r="B54" s="17">
        <v>365</v>
      </c>
      <c r="C54" s="12">
        <f t="shared" si="5"/>
        <v>2.9066295042803106E-3</v>
      </c>
      <c r="D54" s="12">
        <f t="shared" si="6"/>
        <v>2.9066295042803105</v>
      </c>
      <c r="E54" s="12">
        <f t="shared" si="7"/>
        <v>3</v>
      </c>
      <c r="F54" s="11">
        <f t="shared" si="8"/>
        <v>2</v>
      </c>
      <c r="G54" s="11">
        <f t="shared" si="10"/>
        <v>2</v>
      </c>
    </row>
    <row r="55" spans="1:7">
      <c r="A55" s="17" t="s">
        <v>57</v>
      </c>
      <c r="B55" s="20">
        <v>789</v>
      </c>
      <c r="C55" s="12">
        <f t="shared" si="5"/>
        <v>6.2830977503483976E-3</v>
      </c>
      <c r="D55" s="12">
        <f t="shared" si="6"/>
        <v>6.2830977503483973</v>
      </c>
      <c r="E55" s="12">
        <f t="shared" si="7"/>
        <v>6</v>
      </c>
      <c r="F55" s="11">
        <f t="shared" si="8"/>
        <v>6</v>
      </c>
      <c r="G55" s="11">
        <f t="shared" si="10"/>
        <v>6</v>
      </c>
    </row>
    <row r="56" spans="1:7">
      <c r="A56" s="17" t="s">
        <v>58</v>
      </c>
      <c r="B56" s="20">
        <v>1080</v>
      </c>
      <c r="C56" s="12">
        <f t="shared" si="5"/>
        <v>8.6004379852677691E-3</v>
      </c>
      <c r="D56" s="12">
        <f t="shared" si="6"/>
        <v>8.600437985267769</v>
      </c>
      <c r="E56" s="12">
        <f t="shared" si="7"/>
        <v>9</v>
      </c>
      <c r="F56" s="11">
        <f t="shared" si="8"/>
        <v>8</v>
      </c>
      <c r="G56" s="11">
        <f t="shared" si="10"/>
        <v>8</v>
      </c>
    </row>
    <row r="57" spans="1:7">
      <c r="A57" s="16" t="s">
        <v>336</v>
      </c>
      <c r="B57" s="18">
        <v>781</v>
      </c>
      <c r="C57" s="12">
        <f t="shared" si="5"/>
        <v>6.2193908023093769E-3</v>
      </c>
      <c r="D57" s="12">
        <f t="shared" si="6"/>
        <v>6.2193908023093769</v>
      </c>
      <c r="E57" s="12">
        <f t="shared" si="7"/>
        <v>6</v>
      </c>
      <c r="F57" s="11">
        <f t="shared" si="8"/>
        <v>6</v>
      </c>
      <c r="G57" s="11">
        <f t="shared" si="10"/>
        <v>6</v>
      </c>
    </row>
    <row r="58" spans="1:7">
      <c r="A58" s="19" t="s">
        <v>335</v>
      </c>
      <c r="B58" s="18">
        <v>886</v>
      </c>
      <c r="C58" s="12">
        <f t="shared" si="5"/>
        <v>7.0555444953215212E-3</v>
      </c>
      <c r="D58" s="12">
        <f t="shared" si="6"/>
        <v>7.0555444953215209</v>
      </c>
      <c r="E58" s="12">
        <f t="shared" si="7"/>
        <v>7</v>
      </c>
      <c r="F58" s="11">
        <f t="shared" si="8"/>
        <v>7</v>
      </c>
      <c r="G58" s="11">
        <f t="shared" si="10"/>
        <v>7</v>
      </c>
    </row>
    <row r="59" spans="1:7">
      <c r="A59" s="17" t="s">
        <v>61</v>
      </c>
      <c r="B59" s="20">
        <v>1749</v>
      </c>
      <c r="C59" s="12">
        <f t="shared" si="5"/>
        <v>1.3927931515030858E-2</v>
      </c>
      <c r="D59" s="12">
        <f t="shared" si="6"/>
        <v>13.927931515030858</v>
      </c>
      <c r="E59" s="12">
        <f t="shared" si="7"/>
        <v>14</v>
      </c>
      <c r="F59" s="11">
        <f t="shared" si="8"/>
        <v>13</v>
      </c>
      <c r="G59" s="11">
        <f t="shared" si="10"/>
        <v>13</v>
      </c>
    </row>
    <row r="60" spans="1:7">
      <c r="A60" s="16" t="s">
        <v>334</v>
      </c>
      <c r="B60" s="18">
        <v>949</v>
      </c>
      <c r="C60" s="12">
        <f t="shared" si="5"/>
        <v>7.5572367111288079E-3</v>
      </c>
      <c r="D60" s="12">
        <f t="shared" si="6"/>
        <v>7.5572367111288079</v>
      </c>
      <c r="E60" s="12">
        <f t="shared" si="7"/>
        <v>8</v>
      </c>
      <c r="F60" s="11">
        <f t="shared" si="8"/>
        <v>7</v>
      </c>
      <c r="G60" s="11">
        <f t="shared" si="10"/>
        <v>7</v>
      </c>
    </row>
    <row r="61" spans="1:7">
      <c r="A61" s="16" t="s">
        <v>333</v>
      </c>
      <c r="B61" s="18">
        <v>904</v>
      </c>
      <c r="C61" s="12">
        <f t="shared" si="5"/>
        <v>7.1988851284093174E-3</v>
      </c>
      <c r="D61" s="12">
        <f t="shared" si="6"/>
        <v>7.1988851284093176</v>
      </c>
      <c r="E61" s="12">
        <f t="shared" si="7"/>
        <v>7</v>
      </c>
      <c r="F61" s="11">
        <f t="shared" si="8"/>
        <v>7</v>
      </c>
      <c r="G61" s="11">
        <f t="shared" si="10"/>
        <v>7</v>
      </c>
    </row>
    <row r="62" spans="1:7">
      <c r="A62" s="16" t="s">
        <v>332</v>
      </c>
      <c r="B62" s="18">
        <v>417</v>
      </c>
      <c r="C62" s="12">
        <f t="shared" si="5"/>
        <v>3.3207246665339436E-3</v>
      </c>
      <c r="D62" s="12">
        <f t="shared" si="6"/>
        <v>3.3207246665339438</v>
      </c>
      <c r="E62" s="12">
        <f t="shared" si="7"/>
        <v>3</v>
      </c>
      <c r="F62" s="11">
        <f t="shared" si="8"/>
        <v>3</v>
      </c>
      <c r="G62" s="11">
        <f t="shared" si="10"/>
        <v>3</v>
      </c>
    </row>
    <row r="63" spans="1:7">
      <c r="A63" s="17" t="s">
        <v>65</v>
      </c>
      <c r="B63" s="20">
        <v>1029</v>
      </c>
      <c r="C63" s="12">
        <f t="shared" si="5"/>
        <v>8.1943061915190126E-3</v>
      </c>
      <c r="D63" s="12">
        <f t="shared" si="6"/>
        <v>8.1943061915190132</v>
      </c>
      <c r="E63" s="12">
        <f t="shared" si="7"/>
        <v>8</v>
      </c>
      <c r="F63" s="11">
        <f t="shared" si="8"/>
        <v>8</v>
      </c>
      <c r="G63" s="11">
        <f t="shared" si="10"/>
        <v>8</v>
      </c>
    </row>
    <row r="64" spans="1:7">
      <c r="A64" s="17" t="s">
        <v>66</v>
      </c>
      <c r="B64" s="20">
        <v>142</v>
      </c>
      <c r="C64" s="12">
        <f t="shared" si="5"/>
        <v>1.1307983276926141E-3</v>
      </c>
      <c r="D64" s="12">
        <f t="shared" si="6"/>
        <v>1.1307983276926141</v>
      </c>
      <c r="E64" s="12">
        <f t="shared" si="7"/>
        <v>1</v>
      </c>
      <c r="F64" s="11">
        <f t="shared" si="8"/>
        <v>1</v>
      </c>
      <c r="G64" s="11">
        <f t="shared" si="10"/>
        <v>1</v>
      </c>
    </row>
    <row r="65" spans="1:7">
      <c r="A65" s="16" t="s">
        <v>331</v>
      </c>
      <c r="B65" s="18">
        <v>185</v>
      </c>
      <c r="C65" s="12">
        <f t="shared" si="5"/>
        <v>1.4732231734023492E-3</v>
      </c>
      <c r="D65" s="12">
        <f t="shared" si="6"/>
        <v>1.4732231734023491</v>
      </c>
      <c r="E65" s="12">
        <f t="shared" si="7"/>
        <v>1</v>
      </c>
      <c r="F65" s="11">
        <f t="shared" si="8"/>
        <v>1</v>
      </c>
      <c r="G65" s="11">
        <f t="shared" si="10"/>
        <v>1</v>
      </c>
    </row>
    <row r="66" spans="1:7">
      <c r="A66" s="22" t="s">
        <v>68</v>
      </c>
      <c r="B66" s="22">
        <v>934</v>
      </c>
      <c r="C66" s="12">
        <f t="shared" ref="C66:C97" si="11">B66/$B$190</f>
        <v>7.4377861835556438E-3</v>
      </c>
      <c r="D66" s="12">
        <f t="shared" ref="D66:D97" si="12">1000*C66</f>
        <v>7.4377861835556436</v>
      </c>
      <c r="E66" s="12">
        <f t="shared" ref="E66:E97" si="13">ROUND(D66,0)</f>
        <v>7</v>
      </c>
      <c r="F66" s="11">
        <f t="shared" ref="F66:F97" si="14">_xlfn.FLOOR.MATH(D66,1)</f>
        <v>7</v>
      </c>
      <c r="G66" s="11">
        <f t="shared" si="10"/>
        <v>7</v>
      </c>
    </row>
    <row r="67" spans="1:7">
      <c r="A67" s="22" t="s">
        <v>69</v>
      </c>
      <c r="B67" s="22">
        <v>498</v>
      </c>
      <c r="C67" s="12">
        <f t="shared" si="11"/>
        <v>3.9657575154290262E-3</v>
      </c>
      <c r="D67" s="12">
        <f t="shared" si="12"/>
        <v>3.9657575154290261</v>
      </c>
      <c r="E67" s="12">
        <f t="shared" si="13"/>
        <v>4</v>
      </c>
      <c r="F67" s="11">
        <f t="shared" si="14"/>
        <v>3</v>
      </c>
      <c r="G67" s="11">
        <f t="shared" si="10"/>
        <v>3</v>
      </c>
    </row>
    <row r="68" spans="1:7">
      <c r="A68" s="16" t="s">
        <v>330</v>
      </c>
      <c r="B68" s="18">
        <v>84</v>
      </c>
      <c r="C68" s="12">
        <f t="shared" si="11"/>
        <v>6.6892295440971528E-4</v>
      </c>
      <c r="D68" s="12">
        <f t="shared" si="12"/>
        <v>0.66892295440971528</v>
      </c>
      <c r="E68" s="12">
        <f t="shared" si="13"/>
        <v>1</v>
      </c>
      <c r="F68" s="15">
        <f t="shared" si="14"/>
        <v>0</v>
      </c>
      <c r="G68" s="15">
        <v>1</v>
      </c>
    </row>
    <row r="69" spans="1:7">
      <c r="A69" s="16" t="s">
        <v>329</v>
      </c>
      <c r="B69" s="18">
        <v>158</v>
      </c>
      <c r="C69" s="12">
        <f t="shared" si="11"/>
        <v>1.2582122237706551E-3</v>
      </c>
      <c r="D69" s="12">
        <f t="shared" si="12"/>
        <v>1.258212223770655</v>
      </c>
      <c r="E69" s="12">
        <f t="shared" si="13"/>
        <v>1</v>
      </c>
      <c r="F69" s="11">
        <f t="shared" si="14"/>
        <v>1</v>
      </c>
      <c r="G69" s="11">
        <f t="shared" ref="G69:G82" si="15">F69</f>
        <v>1</v>
      </c>
    </row>
    <row r="70" spans="1:7">
      <c r="A70" s="16" t="s">
        <v>328</v>
      </c>
      <c r="B70" s="18">
        <v>670</v>
      </c>
      <c r="C70" s="12">
        <f t="shared" si="11"/>
        <v>5.3354568982679675E-3</v>
      </c>
      <c r="D70" s="12">
        <f t="shared" si="12"/>
        <v>5.3354568982679673</v>
      </c>
      <c r="E70" s="12">
        <f t="shared" si="13"/>
        <v>5</v>
      </c>
      <c r="F70" s="11">
        <f t="shared" si="14"/>
        <v>5</v>
      </c>
      <c r="G70" s="11">
        <f t="shared" si="15"/>
        <v>5</v>
      </c>
    </row>
    <row r="71" spans="1:7">
      <c r="A71" s="16" t="s">
        <v>327</v>
      </c>
      <c r="B71" s="18">
        <v>369</v>
      </c>
      <c r="C71" s="12">
        <f t="shared" si="11"/>
        <v>2.938482978299821E-3</v>
      </c>
      <c r="D71" s="12">
        <f t="shared" si="12"/>
        <v>2.9384829782998212</v>
      </c>
      <c r="E71" s="12">
        <f t="shared" si="13"/>
        <v>3</v>
      </c>
      <c r="F71" s="11">
        <f t="shared" si="14"/>
        <v>2</v>
      </c>
      <c r="G71" s="11">
        <f t="shared" si="15"/>
        <v>2</v>
      </c>
    </row>
    <row r="72" spans="1:7">
      <c r="A72" s="16" t="s">
        <v>74</v>
      </c>
      <c r="B72" s="19">
        <v>449</v>
      </c>
      <c r="C72" s="12">
        <f t="shared" si="11"/>
        <v>3.5755524586900257E-3</v>
      </c>
      <c r="D72" s="12">
        <f t="shared" si="12"/>
        <v>3.5755524586900256</v>
      </c>
      <c r="E72" s="12">
        <f t="shared" si="13"/>
        <v>4</v>
      </c>
      <c r="F72" s="11">
        <f t="shared" si="14"/>
        <v>3</v>
      </c>
      <c r="G72" s="11">
        <f t="shared" si="15"/>
        <v>3</v>
      </c>
    </row>
    <row r="73" spans="1:7">
      <c r="A73" s="17" t="s">
        <v>75</v>
      </c>
      <c r="B73" s="20">
        <v>482</v>
      </c>
      <c r="C73" s="12">
        <f t="shared" si="11"/>
        <v>3.8383436193509856E-3</v>
      </c>
      <c r="D73" s="12">
        <f t="shared" si="12"/>
        <v>3.8383436193509857</v>
      </c>
      <c r="E73" s="12">
        <f t="shared" si="13"/>
        <v>4</v>
      </c>
      <c r="F73" s="11">
        <f t="shared" si="14"/>
        <v>3</v>
      </c>
      <c r="G73" s="11">
        <f t="shared" si="15"/>
        <v>3</v>
      </c>
    </row>
    <row r="74" spans="1:7">
      <c r="A74" s="17" t="s">
        <v>76</v>
      </c>
      <c r="B74" s="18">
        <v>811</v>
      </c>
      <c r="C74" s="12">
        <f t="shared" si="11"/>
        <v>6.4582918574557033E-3</v>
      </c>
      <c r="D74" s="12">
        <f t="shared" si="12"/>
        <v>6.4582918574557038</v>
      </c>
      <c r="E74" s="12">
        <f t="shared" si="13"/>
        <v>6</v>
      </c>
      <c r="F74" s="11">
        <f t="shared" si="14"/>
        <v>6</v>
      </c>
      <c r="G74" s="11">
        <f t="shared" si="15"/>
        <v>6</v>
      </c>
    </row>
    <row r="75" spans="1:7">
      <c r="A75" s="16" t="s">
        <v>77</v>
      </c>
      <c r="B75" s="18">
        <v>1285</v>
      </c>
      <c r="C75" s="12">
        <f t="shared" si="11"/>
        <v>1.0232928528767669E-2</v>
      </c>
      <c r="D75" s="12">
        <f t="shared" si="12"/>
        <v>10.232928528767669</v>
      </c>
      <c r="E75" s="12">
        <f t="shared" si="13"/>
        <v>10</v>
      </c>
      <c r="F75" s="11">
        <f t="shared" si="14"/>
        <v>10</v>
      </c>
      <c r="G75" s="11">
        <f t="shared" si="15"/>
        <v>10</v>
      </c>
    </row>
    <row r="76" spans="1:7">
      <c r="A76" s="16" t="s">
        <v>326</v>
      </c>
      <c r="B76" s="18">
        <v>849</v>
      </c>
      <c r="C76" s="12">
        <f t="shared" si="11"/>
        <v>6.7608998606410514E-3</v>
      </c>
      <c r="D76" s="12">
        <f t="shared" si="12"/>
        <v>6.7608998606410511</v>
      </c>
      <c r="E76" s="12">
        <f t="shared" si="13"/>
        <v>7</v>
      </c>
      <c r="F76" s="11">
        <f t="shared" si="14"/>
        <v>6</v>
      </c>
      <c r="G76" s="11">
        <f t="shared" si="15"/>
        <v>6</v>
      </c>
    </row>
    <row r="77" spans="1:7">
      <c r="A77" s="16" t="s">
        <v>325</v>
      </c>
      <c r="B77" s="18">
        <v>1074</v>
      </c>
      <c r="C77" s="12">
        <f t="shared" si="11"/>
        <v>8.5526577742385031E-3</v>
      </c>
      <c r="D77" s="12">
        <f t="shared" si="12"/>
        <v>8.5526577742385026</v>
      </c>
      <c r="E77" s="12">
        <f t="shared" si="13"/>
        <v>9</v>
      </c>
      <c r="F77" s="11">
        <f t="shared" si="14"/>
        <v>8</v>
      </c>
      <c r="G77" s="11">
        <f t="shared" si="15"/>
        <v>8</v>
      </c>
    </row>
    <row r="78" spans="1:7">
      <c r="A78" s="16" t="s">
        <v>324</v>
      </c>
      <c r="B78" s="18">
        <v>850</v>
      </c>
      <c r="C78" s="12">
        <f t="shared" si="11"/>
        <v>6.7688632291459288E-3</v>
      </c>
      <c r="D78" s="12">
        <f t="shared" si="12"/>
        <v>6.7688632291459285</v>
      </c>
      <c r="E78" s="12">
        <f t="shared" si="13"/>
        <v>7</v>
      </c>
      <c r="F78" s="11">
        <f t="shared" si="14"/>
        <v>6</v>
      </c>
      <c r="G78" s="11">
        <f t="shared" si="15"/>
        <v>6</v>
      </c>
    </row>
    <row r="79" spans="1:7">
      <c r="A79" s="16" t="s">
        <v>323</v>
      </c>
      <c r="B79" s="18">
        <v>193</v>
      </c>
      <c r="C79" s="12">
        <f t="shared" si="11"/>
        <v>1.5369301214413697E-3</v>
      </c>
      <c r="D79" s="12">
        <f t="shared" si="12"/>
        <v>1.5369301214413698</v>
      </c>
      <c r="E79" s="12">
        <f t="shared" si="13"/>
        <v>2</v>
      </c>
      <c r="F79" s="11">
        <f t="shared" si="14"/>
        <v>1</v>
      </c>
      <c r="G79" s="11">
        <f t="shared" si="15"/>
        <v>1</v>
      </c>
    </row>
    <row r="80" spans="1:7">
      <c r="A80" s="16" t="s">
        <v>322</v>
      </c>
      <c r="B80" s="18">
        <v>853</v>
      </c>
      <c r="C80" s="12">
        <f t="shared" si="11"/>
        <v>6.7927533346605617E-3</v>
      </c>
      <c r="D80" s="12">
        <f t="shared" si="12"/>
        <v>6.7927533346605617</v>
      </c>
      <c r="E80" s="12">
        <f t="shared" si="13"/>
        <v>7</v>
      </c>
      <c r="F80" s="11">
        <f t="shared" si="14"/>
        <v>6</v>
      </c>
      <c r="G80" s="11">
        <f t="shared" si="15"/>
        <v>6</v>
      </c>
    </row>
    <row r="81" spans="1:7">
      <c r="A81" s="16" t="s">
        <v>83</v>
      </c>
      <c r="B81" s="18">
        <v>827</v>
      </c>
      <c r="C81" s="12">
        <f t="shared" si="11"/>
        <v>6.5857057535337448E-3</v>
      </c>
      <c r="D81" s="12">
        <f t="shared" si="12"/>
        <v>6.5857057535337447</v>
      </c>
      <c r="E81" s="12">
        <f t="shared" si="13"/>
        <v>7</v>
      </c>
      <c r="F81" s="11">
        <f t="shared" si="14"/>
        <v>6</v>
      </c>
      <c r="G81" s="11">
        <f t="shared" si="15"/>
        <v>6</v>
      </c>
    </row>
    <row r="82" spans="1:7">
      <c r="A82" s="16" t="s">
        <v>321</v>
      </c>
      <c r="B82" s="18">
        <v>339</v>
      </c>
      <c r="C82" s="12">
        <f t="shared" si="11"/>
        <v>2.6995819231534941E-3</v>
      </c>
      <c r="D82" s="12">
        <f t="shared" si="12"/>
        <v>2.6995819231534943</v>
      </c>
      <c r="E82" s="12">
        <f t="shared" si="13"/>
        <v>3</v>
      </c>
      <c r="F82" s="11">
        <f t="shared" si="14"/>
        <v>2</v>
      </c>
      <c r="G82" s="11">
        <f t="shared" si="15"/>
        <v>2</v>
      </c>
    </row>
    <row r="83" spans="1:7">
      <c r="A83" s="16" t="s">
        <v>320</v>
      </c>
      <c r="B83" s="18">
        <v>95</v>
      </c>
      <c r="C83" s="12">
        <f t="shared" si="11"/>
        <v>7.5652000796336846E-4</v>
      </c>
      <c r="D83" s="12">
        <f t="shared" si="12"/>
        <v>0.75652000796336849</v>
      </c>
      <c r="E83" s="12">
        <f t="shared" si="13"/>
        <v>1</v>
      </c>
      <c r="F83" s="15">
        <f t="shared" si="14"/>
        <v>0</v>
      </c>
      <c r="G83" s="15">
        <v>1</v>
      </c>
    </row>
    <row r="84" spans="1:7">
      <c r="A84" s="16" t="s">
        <v>319</v>
      </c>
      <c r="B84" s="18">
        <v>59</v>
      </c>
      <c r="C84" s="12">
        <f t="shared" si="11"/>
        <v>4.6983874178777621E-4</v>
      </c>
      <c r="D84" s="12">
        <f t="shared" si="12"/>
        <v>0.46983874178777618</v>
      </c>
      <c r="E84" s="12">
        <f t="shared" si="13"/>
        <v>0</v>
      </c>
      <c r="F84" s="15">
        <f t="shared" si="14"/>
        <v>0</v>
      </c>
      <c r="G84" s="15">
        <v>1</v>
      </c>
    </row>
    <row r="85" spans="1:7">
      <c r="A85" s="17" t="s">
        <v>88</v>
      </c>
      <c r="B85" s="20">
        <v>941</v>
      </c>
      <c r="C85" s="12">
        <f t="shared" si="11"/>
        <v>7.4935297630897872E-3</v>
      </c>
      <c r="D85" s="12">
        <f t="shared" si="12"/>
        <v>7.4935297630897875</v>
      </c>
      <c r="E85" s="12">
        <f t="shared" si="13"/>
        <v>7</v>
      </c>
      <c r="F85" s="11">
        <f t="shared" si="14"/>
        <v>7</v>
      </c>
      <c r="G85" s="11">
        <f>F85</f>
        <v>7</v>
      </c>
    </row>
    <row r="86" spans="1:7">
      <c r="A86" s="16" t="s">
        <v>318</v>
      </c>
      <c r="B86" s="18">
        <v>1132</v>
      </c>
      <c r="C86" s="12">
        <f t="shared" si="11"/>
        <v>9.0145331475214013E-3</v>
      </c>
      <c r="D86" s="12">
        <f t="shared" si="12"/>
        <v>9.0145331475214014</v>
      </c>
      <c r="E86" s="12">
        <f t="shared" si="13"/>
        <v>9</v>
      </c>
      <c r="F86" s="11">
        <f t="shared" si="14"/>
        <v>9</v>
      </c>
      <c r="G86" s="11">
        <f>F86</f>
        <v>9</v>
      </c>
    </row>
    <row r="87" spans="1:7">
      <c r="A87" s="16" t="s">
        <v>317</v>
      </c>
      <c r="B87" s="18">
        <v>70</v>
      </c>
      <c r="C87" s="12">
        <f t="shared" si="11"/>
        <v>5.5743579534142944E-4</v>
      </c>
      <c r="D87" s="12">
        <f t="shared" si="12"/>
        <v>0.5574357953414294</v>
      </c>
      <c r="E87" s="12">
        <f t="shared" si="13"/>
        <v>1</v>
      </c>
      <c r="F87" s="15">
        <f t="shared" si="14"/>
        <v>0</v>
      </c>
      <c r="G87" s="15">
        <v>1</v>
      </c>
    </row>
    <row r="88" spans="1:7">
      <c r="A88" s="16" t="s">
        <v>316</v>
      </c>
      <c r="B88" s="18">
        <v>1022</v>
      </c>
      <c r="C88" s="12">
        <f t="shared" si="11"/>
        <v>8.1385626119848693E-3</v>
      </c>
      <c r="D88" s="12">
        <f t="shared" si="12"/>
        <v>8.1385626119848684</v>
      </c>
      <c r="E88" s="12">
        <f t="shared" si="13"/>
        <v>8</v>
      </c>
      <c r="F88" s="11">
        <f t="shared" si="14"/>
        <v>8</v>
      </c>
      <c r="G88" s="11">
        <f>F88</f>
        <v>8</v>
      </c>
    </row>
    <row r="89" spans="1:7">
      <c r="A89" s="16" t="s">
        <v>315</v>
      </c>
      <c r="B89" s="18">
        <v>693</v>
      </c>
      <c r="C89" s="12">
        <f t="shared" si="11"/>
        <v>5.5186143738801515E-3</v>
      </c>
      <c r="D89" s="12">
        <f t="shared" si="12"/>
        <v>5.5186143738801512</v>
      </c>
      <c r="E89" s="12">
        <f t="shared" si="13"/>
        <v>6</v>
      </c>
      <c r="F89" s="11">
        <f t="shared" si="14"/>
        <v>5</v>
      </c>
      <c r="G89" s="11">
        <f>F89</f>
        <v>5</v>
      </c>
    </row>
    <row r="90" spans="1:7">
      <c r="A90" s="16" t="s">
        <v>314</v>
      </c>
      <c r="B90" s="18">
        <v>51</v>
      </c>
      <c r="C90" s="12">
        <f t="shared" si="11"/>
        <v>4.0613179374875575E-4</v>
      </c>
      <c r="D90" s="12">
        <f t="shared" si="12"/>
        <v>0.40613179374875574</v>
      </c>
      <c r="E90" s="12">
        <f t="shared" si="13"/>
        <v>0</v>
      </c>
      <c r="F90" s="15">
        <f t="shared" si="14"/>
        <v>0</v>
      </c>
      <c r="G90" s="15">
        <v>1</v>
      </c>
    </row>
    <row r="91" spans="1:7">
      <c r="A91" s="16" t="s">
        <v>313</v>
      </c>
      <c r="B91" s="18">
        <v>101</v>
      </c>
      <c r="C91" s="12">
        <f t="shared" si="11"/>
        <v>8.043002189926339E-4</v>
      </c>
      <c r="D91" s="12">
        <f t="shared" si="12"/>
        <v>0.80430021899263393</v>
      </c>
      <c r="E91" s="12">
        <f t="shared" si="13"/>
        <v>1</v>
      </c>
      <c r="F91" s="15">
        <f t="shared" si="14"/>
        <v>0</v>
      </c>
      <c r="G91" s="15">
        <v>1</v>
      </c>
    </row>
    <row r="92" spans="1:7">
      <c r="A92" s="16" t="s">
        <v>312</v>
      </c>
      <c r="B92" s="18">
        <v>85</v>
      </c>
      <c r="C92" s="12">
        <f t="shared" si="11"/>
        <v>6.7688632291459288E-4</v>
      </c>
      <c r="D92" s="12">
        <f t="shared" si="12"/>
        <v>0.67688632291459283</v>
      </c>
      <c r="E92" s="12">
        <f t="shared" si="13"/>
        <v>1</v>
      </c>
      <c r="F92" s="15">
        <f t="shared" si="14"/>
        <v>0</v>
      </c>
      <c r="G92" s="15">
        <v>1</v>
      </c>
    </row>
    <row r="93" spans="1:7">
      <c r="A93" s="17" t="s">
        <v>97</v>
      </c>
      <c r="B93" s="20">
        <v>86</v>
      </c>
      <c r="C93" s="12">
        <f t="shared" si="11"/>
        <v>6.8484969141947047E-4</v>
      </c>
      <c r="D93" s="12">
        <f t="shared" si="12"/>
        <v>0.6848496914194705</v>
      </c>
      <c r="E93" s="12">
        <f t="shared" si="13"/>
        <v>1</v>
      </c>
      <c r="F93" s="15">
        <f t="shared" si="14"/>
        <v>0</v>
      </c>
      <c r="G93" s="15">
        <v>1</v>
      </c>
    </row>
    <row r="94" spans="1:7">
      <c r="A94" s="16" t="s">
        <v>311</v>
      </c>
      <c r="B94" s="18">
        <v>74</v>
      </c>
      <c r="C94" s="12">
        <f t="shared" si="11"/>
        <v>5.892892693609397E-4</v>
      </c>
      <c r="D94" s="12">
        <f t="shared" si="12"/>
        <v>0.58928926936093973</v>
      </c>
      <c r="E94" s="12">
        <f t="shared" si="13"/>
        <v>1</v>
      </c>
      <c r="F94" s="15">
        <f t="shared" si="14"/>
        <v>0</v>
      </c>
      <c r="G94" s="15">
        <v>1</v>
      </c>
    </row>
    <row r="95" spans="1:7">
      <c r="A95" s="21" t="s">
        <v>99</v>
      </c>
      <c r="B95" s="18">
        <v>640</v>
      </c>
      <c r="C95" s="12">
        <f t="shared" si="11"/>
        <v>5.0965558431216402E-3</v>
      </c>
      <c r="D95" s="12">
        <f t="shared" si="12"/>
        <v>5.0965558431216405</v>
      </c>
      <c r="E95" s="12">
        <f t="shared" si="13"/>
        <v>5</v>
      </c>
      <c r="F95" s="11">
        <f t="shared" si="14"/>
        <v>5</v>
      </c>
      <c r="G95" s="11">
        <f>F95</f>
        <v>5</v>
      </c>
    </row>
    <row r="96" spans="1:7">
      <c r="A96" s="16" t="s">
        <v>310</v>
      </c>
      <c r="B96" s="18">
        <v>48</v>
      </c>
      <c r="C96" s="12">
        <f t="shared" si="11"/>
        <v>3.8224168823412303E-4</v>
      </c>
      <c r="D96" s="12">
        <f t="shared" si="12"/>
        <v>0.38224168823412302</v>
      </c>
      <c r="E96" s="12">
        <f t="shared" si="13"/>
        <v>0</v>
      </c>
      <c r="F96" s="15">
        <f t="shared" si="14"/>
        <v>0</v>
      </c>
      <c r="G96" s="15">
        <v>1</v>
      </c>
    </row>
    <row r="97" spans="1:7">
      <c r="A97" s="17" t="s">
        <v>101</v>
      </c>
      <c r="B97" s="20">
        <v>729</v>
      </c>
      <c r="C97" s="12">
        <f t="shared" si="11"/>
        <v>5.8052956400557439E-3</v>
      </c>
      <c r="D97" s="12">
        <f t="shared" si="12"/>
        <v>5.8052956400557436</v>
      </c>
      <c r="E97" s="12">
        <f t="shared" si="13"/>
        <v>6</v>
      </c>
      <c r="F97" s="11">
        <f t="shared" si="14"/>
        <v>5</v>
      </c>
      <c r="G97" s="11">
        <f>F97</f>
        <v>5</v>
      </c>
    </row>
    <row r="98" spans="1:7">
      <c r="A98" s="17" t="s">
        <v>102</v>
      </c>
      <c r="B98" s="18">
        <v>808</v>
      </c>
      <c r="C98" s="12">
        <f t="shared" ref="C98:C129" si="16">B98/$B$190</f>
        <v>6.4344017519410712E-3</v>
      </c>
      <c r="D98" s="12">
        <f t="shared" ref="D98:D129" si="17">1000*C98</f>
        <v>6.4344017519410714</v>
      </c>
      <c r="E98" s="12">
        <f t="shared" ref="E98:E129" si="18">ROUND(D98,0)</f>
        <v>6</v>
      </c>
      <c r="F98" s="11">
        <f t="shared" ref="F98:F129" si="19">_xlfn.FLOOR.MATH(D98,1)</f>
        <v>6</v>
      </c>
      <c r="G98" s="11">
        <f>F98</f>
        <v>6</v>
      </c>
    </row>
    <row r="99" spans="1:7">
      <c r="A99" s="17" t="s">
        <v>103</v>
      </c>
      <c r="B99" s="18">
        <v>189</v>
      </c>
      <c r="C99" s="12">
        <f t="shared" si="16"/>
        <v>1.5050766474218596E-3</v>
      </c>
      <c r="D99" s="12">
        <f t="shared" si="17"/>
        <v>1.5050766474218595</v>
      </c>
      <c r="E99" s="12">
        <f t="shared" si="18"/>
        <v>2</v>
      </c>
      <c r="F99" s="11">
        <f t="shared" si="19"/>
        <v>1</v>
      </c>
      <c r="G99" s="11">
        <f>F99</f>
        <v>1</v>
      </c>
    </row>
    <row r="100" spans="1:7">
      <c r="A100" s="17" t="s">
        <v>104</v>
      </c>
      <c r="B100" s="18">
        <v>38</v>
      </c>
      <c r="C100" s="12">
        <f t="shared" si="16"/>
        <v>3.0260800318534739E-4</v>
      </c>
      <c r="D100" s="12">
        <f t="shared" si="17"/>
        <v>0.30260800318534736</v>
      </c>
      <c r="E100" s="12">
        <f t="shared" si="18"/>
        <v>0</v>
      </c>
      <c r="F100" s="15">
        <f t="shared" si="19"/>
        <v>0</v>
      </c>
      <c r="G100" s="15">
        <v>1</v>
      </c>
    </row>
    <row r="101" spans="1:7">
      <c r="A101" s="16" t="s">
        <v>309</v>
      </c>
      <c r="B101" s="18">
        <v>647</v>
      </c>
      <c r="C101" s="12">
        <f t="shared" si="16"/>
        <v>5.1522994226557836E-3</v>
      </c>
      <c r="D101" s="12">
        <f t="shared" si="17"/>
        <v>5.1522994226557834</v>
      </c>
      <c r="E101" s="12">
        <f t="shared" si="18"/>
        <v>5</v>
      </c>
      <c r="F101" s="11">
        <f t="shared" si="19"/>
        <v>5</v>
      </c>
      <c r="G101" s="11">
        <f t="shared" ref="G101:G113" si="20">F101</f>
        <v>5</v>
      </c>
    </row>
    <row r="102" spans="1:7">
      <c r="A102" s="17" t="s">
        <v>106</v>
      </c>
      <c r="B102" s="20">
        <v>1038</v>
      </c>
      <c r="C102" s="12">
        <f t="shared" si="16"/>
        <v>8.2659765080629107E-3</v>
      </c>
      <c r="D102" s="12">
        <f t="shared" si="17"/>
        <v>8.2659765080629111</v>
      </c>
      <c r="E102" s="12">
        <f t="shared" si="18"/>
        <v>8</v>
      </c>
      <c r="F102" s="11">
        <f t="shared" si="19"/>
        <v>8</v>
      </c>
      <c r="G102" s="11">
        <f t="shared" si="20"/>
        <v>8</v>
      </c>
    </row>
    <row r="103" spans="1:7">
      <c r="A103" s="17" t="s">
        <v>107</v>
      </c>
      <c r="B103" s="20">
        <v>1593</v>
      </c>
      <c r="C103" s="12">
        <f t="shared" si="16"/>
        <v>1.2685646028269958E-2</v>
      </c>
      <c r="D103" s="12">
        <f t="shared" si="17"/>
        <v>12.685646028269957</v>
      </c>
      <c r="E103" s="12">
        <f t="shared" si="18"/>
        <v>13</v>
      </c>
      <c r="F103" s="11">
        <f t="shared" si="19"/>
        <v>12</v>
      </c>
      <c r="G103" s="11">
        <f t="shared" si="20"/>
        <v>12</v>
      </c>
    </row>
    <row r="104" spans="1:7">
      <c r="A104" s="19" t="s">
        <v>308</v>
      </c>
      <c r="B104" s="20">
        <v>2037</v>
      </c>
      <c r="C104" s="12">
        <f t="shared" si="16"/>
        <v>1.6221381644435595E-2</v>
      </c>
      <c r="D104" s="12">
        <f t="shared" si="17"/>
        <v>16.221381644435596</v>
      </c>
      <c r="E104" s="12">
        <f t="shared" si="18"/>
        <v>16</v>
      </c>
      <c r="F104" s="11">
        <f t="shared" si="19"/>
        <v>16</v>
      </c>
      <c r="G104" s="11">
        <f t="shared" si="20"/>
        <v>16</v>
      </c>
    </row>
    <row r="105" spans="1:7">
      <c r="A105" s="16" t="s">
        <v>307</v>
      </c>
      <c r="B105" s="18">
        <v>1938</v>
      </c>
      <c r="C105" s="12">
        <f t="shared" si="16"/>
        <v>1.5433008162452718E-2</v>
      </c>
      <c r="D105" s="12">
        <f t="shared" si="17"/>
        <v>15.433008162452717</v>
      </c>
      <c r="E105" s="12">
        <f t="shared" si="18"/>
        <v>15</v>
      </c>
      <c r="F105" s="11">
        <f t="shared" si="19"/>
        <v>15</v>
      </c>
      <c r="G105" s="11">
        <f t="shared" si="20"/>
        <v>15</v>
      </c>
    </row>
    <row r="106" spans="1:7">
      <c r="A106" s="16" t="s">
        <v>306</v>
      </c>
      <c r="B106" s="20">
        <v>1120</v>
      </c>
      <c r="C106" s="12">
        <f t="shared" si="16"/>
        <v>8.918972725462871E-3</v>
      </c>
      <c r="D106" s="12">
        <f t="shared" si="17"/>
        <v>8.9189727254628703</v>
      </c>
      <c r="E106" s="12">
        <f t="shared" si="18"/>
        <v>9</v>
      </c>
      <c r="F106" s="11">
        <f t="shared" si="19"/>
        <v>8</v>
      </c>
      <c r="G106" s="11">
        <f t="shared" si="20"/>
        <v>8</v>
      </c>
    </row>
    <row r="107" spans="1:7">
      <c r="A107" s="17" t="s">
        <v>111</v>
      </c>
      <c r="B107" s="20">
        <v>218</v>
      </c>
      <c r="C107" s="12">
        <f t="shared" si="16"/>
        <v>1.7360143340633088E-3</v>
      </c>
      <c r="D107" s="12">
        <f t="shared" si="17"/>
        <v>1.7360143340633087</v>
      </c>
      <c r="E107" s="12">
        <f t="shared" si="18"/>
        <v>2</v>
      </c>
      <c r="F107" s="11">
        <f t="shared" si="19"/>
        <v>1</v>
      </c>
      <c r="G107" s="11">
        <f t="shared" si="20"/>
        <v>1</v>
      </c>
    </row>
    <row r="108" spans="1:7">
      <c r="A108" s="17" t="s">
        <v>112</v>
      </c>
      <c r="B108" s="20">
        <v>411</v>
      </c>
      <c r="C108" s="12">
        <f t="shared" si="16"/>
        <v>3.2729444555046785E-3</v>
      </c>
      <c r="D108" s="12">
        <f t="shared" si="17"/>
        <v>3.2729444555046787</v>
      </c>
      <c r="E108" s="12">
        <f t="shared" si="18"/>
        <v>3</v>
      </c>
      <c r="F108" s="11">
        <f t="shared" si="19"/>
        <v>3</v>
      </c>
      <c r="G108" s="11">
        <f t="shared" si="20"/>
        <v>3</v>
      </c>
    </row>
    <row r="109" spans="1:7">
      <c r="A109" s="16" t="s">
        <v>305</v>
      </c>
      <c r="B109" s="20">
        <v>628</v>
      </c>
      <c r="C109" s="12">
        <f t="shared" si="16"/>
        <v>5.00099542106311E-3</v>
      </c>
      <c r="D109" s="12">
        <f t="shared" si="17"/>
        <v>5.0009954210631102</v>
      </c>
      <c r="E109" s="12">
        <f t="shared" si="18"/>
        <v>5</v>
      </c>
      <c r="F109" s="11">
        <f t="shared" si="19"/>
        <v>5</v>
      </c>
      <c r="G109" s="11">
        <f t="shared" si="20"/>
        <v>5</v>
      </c>
    </row>
    <row r="110" spans="1:7">
      <c r="A110" s="17" t="s">
        <v>114</v>
      </c>
      <c r="B110" s="20">
        <v>211</v>
      </c>
      <c r="C110" s="12">
        <f t="shared" si="16"/>
        <v>1.6802707545291659E-3</v>
      </c>
      <c r="D110" s="12">
        <f t="shared" si="17"/>
        <v>1.680270754529166</v>
      </c>
      <c r="E110" s="12">
        <f t="shared" si="18"/>
        <v>2</v>
      </c>
      <c r="F110" s="11">
        <f t="shared" si="19"/>
        <v>1</v>
      </c>
      <c r="G110" s="11">
        <f t="shared" si="20"/>
        <v>1</v>
      </c>
    </row>
    <row r="111" spans="1:7">
      <c r="A111" s="17" t="s">
        <v>115</v>
      </c>
      <c r="B111" s="20">
        <v>1675</v>
      </c>
      <c r="C111" s="12">
        <f t="shared" si="16"/>
        <v>1.3338642245669918E-2</v>
      </c>
      <c r="D111" s="12">
        <f t="shared" si="17"/>
        <v>13.338642245669918</v>
      </c>
      <c r="E111" s="12">
        <f t="shared" si="18"/>
        <v>13</v>
      </c>
      <c r="F111" s="11">
        <f t="shared" si="19"/>
        <v>13</v>
      </c>
      <c r="G111" s="11">
        <f t="shared" si="20"/>
        <v>13</v>
      </c>
    </row>
    <row r="112" spans="1:7">
      <c r="A112" s="17" t="s">
        <v>116</v>
      </c>
      <c r="B112" s="20">
        <v>1204</v>
      </c>
      <c r="C112" s="12">
        <f t="shared" si="16"/>
        <v>9.5878956798725861E-3</v>
      </c>
      <c r="D112" s="12">
        <f t="shared" si="17"/>
        <v>9.5878956798725863</v>
      </c>
      <c r="E112" s="12">
        <f t="shared" si="18"/>
        <v>10</v>
      </c>
      <c r="F112" s="11">
        <f t="shared" si="19"/>
        <v>9</v>
      </c>
      <c r="G112" s="11">
        <f t="shared" si="20"/>
        <v>9</v>
      </c>
    </row>
    <row r="113" spans="1:7">
      <c r="A113" s="16" t="s">
        <v>304</v>
      </c>
      <c r="B113" s="20">
        <v>188</v>
      </c>
      <c r="C113" s="12">
        <f t="shared" si="16"/>
        <v>1.497113278916982E-3</v>
      </c>
      <c r="D113" s="12">
        <f t="shared" si="17"/>
        <v>1.4971132789169819</v>
      </c>
      <c r="E113" s="12">
        <f t="shared" si="18"/>
        <v>1</v>
      </c>
      <c r="F113" s="11">
        <f t="shared" si="19"/>
        <v>1</v>
      </c>
      <c r="G113" s="11">
        <f t="shared" si="20"/>
        <v>1</v>
      </c>
    </row>
    <row r="114" spans="1:7">
      <c r="A114" s="16" t="s">
        <v>303</v>
      </c>
      <c r="B114" s="20">
        <v>119</v>
      </c>
      <c r="C114" s="12">
        <f t="shared" si="16"/>
        <v>9.4764085208043E-4</v>
      </c>
      <c r="D114" s="12">
        <f t="shared" si="17"/>
        <v>0.94764085208043003</v>
      </c>
      <c r="E114" s="12">
        <f t="shared" si="18"/>
        <v>1</v>
      </c>
      <c r="F114" s="15">
        <f t="shared" si="19"/>
        <v>0</v>
      </c>
      <c r="G114" s="15">
        <v>1</v>
      </c>
    </row>
    <row r="115" spans="1:7">
      <c r="A115" s="17" t="s">
        <v>119</v>
      </c>
      <c r="B115" s="20">
        <v>324</v>
      </c>
      <c r="C115" s="12">
        <f t="shared" si="16"/>
        <v>2.5801313955803305E-3</v>
      </c>
      <c r="D115" s="12">
        <f t="shared" si="17"/>
        <v>2.5801313955803304</v>
      </c>
      <c r="E115" s="12">
        <f t="shared" si="18"/>
        <v>3</v>
      </c>
      <c r="F115" s="11">
        <f t="shared" si="19"/>
        <v>2</v>
      </c>
      <c r="G115" s="11">
        <f>F115</f>
        <v>2</v>
      </c>
    </row>
    <row r="116" spans="1:7">
      <c r="A116" s="16" t="s">
        <v>302</v>
      </c>
      <c r="B116" s="20">
        <v>73</v>
      </c>
      <c r="C116" s="12">
        <f t="shared" si="16"/>
        <v>5.8132590085606211E-4</v>
      </c>
      <c r="D116" s="12">
        <f t="shared" si="17"/>
        <v>0.58132590085606206</v>
      </c>
      <c r="E116" s="12">
        <f t="shared" si="18"/>
        <v>1</v>
      </c>
      <c r="F116" s="15">
        <f t="shared" si="19"/>
        <v>0</v>
      </c>
      <c r="G116" s="15">
        <v>1</v>
      </c>
    </row>
    <row r="117" spans="1:7">
      <c r="A117" s="16" t="s">
        <v>301</v>
      </c>
      <c r="B117" s="20">
        <v>133</v>
      </c>
      <c r="C117" s="12">
        <f t="shared" si="16"/>
        <v>1.059128011148716E-3</v>
      </c>
      <c r="D117" s="12">
        <f t="shared" si="17"/>
        <v>1.059128011148716</v>
      </c>
      <c r="E117" s="12">
        <f t="shared" si="18"/>
        <v>1</v>
      </c>
      <c r="F117" s="11">
        <f t="shared" si="19"/>
        <v>1</v>
      </c>
      <c r="G117" s="11">
        <f>F117</f>
        <v>1</v>
      </c>
    </row>
    <row r="118" spans="1:7">
      <c r="A118" s="16" t="s">
        <v>300</v>
      </c>
      <c r="B118" s="20">
        <v>380</v>
      </c>
      <c r="C118" s="12">
        <f t="shared" si="16"/>
        <v>3.0260800318534739E-3</v>
      </c>
      <c r="D118" s="12">
        <f t="shared" si="17"/>
        <v>3.026080031853474</v>
      </c>
      <c r="E118" s="12">
        <f t="shared" si="18"/>
        <v>3</v>
      </c>
      <c r="F118" s="11">
        <f t="shared" si="19"/>
        <v>3</v>
      </c>
      <c r="G118" s="11">
        <f>F118</f>
        <v>3</v>
      </c>
    </row>
    <row r="119" spans="1:7">
      <c r="A119" s="19" t="s">
        <v>299</v>
      </c>
      <c r="B119" s="20">
        <v>114</v>
      </c>
      <c r="C119" s="12">
        <f t="shared" si="16"/>
        <v>9.0782400955604216E-4</v>
      </c>
      <c r="D119" s="12">
        <f t="shared" si="17"/>
        <v>0.90782400955604214</v>
      </c>
      <c r="E119" s="12">
        <f t="shared" si="18"/>
        <v>1</v>
      </c>
      <c r="F119" s="15">
        <f t="shared" si="19"/>
        <v>0</v>
      </c>
      <c r="G119" s="15">
        <v>1</v>
      </c>
    </row>
    <row r="120" spans="1:7">
      <c r="A120" s="16" t="s">
        <v>298</v>
      </c>
      <c r="B120" s="20">
        <v>373</v>
      </c>
      <c r="C120" s="12">
        <f t="shared" si="16"/>
        <v>2.9703364523193309E-3</v>
      </c>
      <c r="D120" s="12">
        <f t="shared" si="17"/>
        <v>2.970336452319331</v>
      </c>
      <c r="E120" s="12">
        <f t="shared" si="18"/>
        <v>3</v>
      </c>
      <c r="F120" s="11">
        <f t="shared" si="19"/>
        <v>2</v>
      </c>
      <c r="G120" s="11">
        <f t="shared" ref="G120:G135" si="21">F120</f>
        <v>2</v>
      </c>
    </row>
    <row r="121" spans="1:7">
      <c r="A121" s="16" t="s">
        <v>297</v>
      </c>
      <c r="B121" s="20">
        <v>459</v>
      </c>
      <c r="C121" s="12">
        <f t="shared" si="16"/>
        <v>3.6551861437388016E-3</v>
      </c>
      <c r="D121" s="12">
        <f t="shared" si="17"/>
        <v>3.6551861437388018</v>
      </c>
      <c r="E121" s="12">
        <f t="shared" si="18"/>
        <v>4</v>
      </c>
      <c r="F121" s="11">
        <f t="shared" si="19"/>
        <v>3</v>
      </c>
      <c r="G121" s="11">
        <f t="shared" si="21"/>
        <v>3</v>
      </c>
    </row>
    <row r="122" spans="1:7">
      <c r="A122" s="17" t="s">
        <v>296</v>
      </c>
      <c r="B122" s="20">
        <v>216</v>
      </c>
      <c r="C122" s="12">
        <f t="shared" si="16"/>
        <v>1.7200875970535537E-3</v>
      </c>
      <c r="D122" s="12">
        <f t="shared" si="17"/>
        <v>1.7200875970535536</v>
      </c>
      <c r="E122" s="12">
        <f t="shared" si="18"/>
        <v>2</v>
      </c>
      <c r="F122" s="11">
        <f t="shared" si="19"/>
        <v>1</v>
      </c>
      <c r="G122" s="11">
        <f t="shared" si="21"/>
        <v>1</v>
      </c>
    </row>
    <row r="123" spans="1:7">
      <c r="A123" s="17" t="s">
        <v>126</v>
      </c>
      <c r="B123" s="20">
        <v>812</v>
      </c>
      <c r="C123" s="12">
        <f t="shared" si="16"/>
        <v>6.4662552259605816E-3</v>
      </c>
      <c r="D123" s="12">
        <f t="shared" si="17"/>
        <v>6.4662552259605812</v>
      </c>
      <c r="E123" s="12">
        <f t="shared" si="18"/>
        <v>6</v>
      </c>
      <c r="F123" s="11">
        <f t="shared" si="19"/>
        <v>6</v>
      </c>
      <c r="G123" s="11">
        <f t="shared" si="21"/>
        <v>6</v>
      </c>
    </row>
    <row r="124" spans="1:7">
      <c r="A124" s="19" t="s">
        <v>295</v>
      </c>
      <c r="B124" s="18">
        <v>971</v>
      </c>
      <c r="C124" s="12">
        <f t="shared" si="16"/>
        <v>7.7324308182361136E-3</v>
      </c>
      <c r="D124" s="12">
        <f t="shared" si="17"/>
        <v>7.7324308182361134</v>
      </c>
      <c r="E124" s="12">
        <f t="shared" si="18"/>
        <v>8</v>
      </c>
      <c r="F124" s="11">
        <f t="shared" si="19"/>
        <v>7</v>
      </c>
      <c r="G124" s="11">
        <f t="shared" si="21"/>
        <v>7</v>
      </c>
    </row>
    <row r="125" spans="1:7">
      <c r="A125" s="16" t="s">
        <v>294</v>
      </c>
      <c r="B125" s="20">
        <v>814</v>
      </c>
      <c r="C125" s="12">
        <f t="shared" si="16"/>
        <v>6.4821819629703363E-3</v>
      </c>
      <c r="D125" s="12">
        <f t="shared" si="17"/>
        <v>6.4821819629703361</v>
      </c>
      <c r="E125" s="12">
        <f t="shared" si="18"/>
        <v>6</v>
      </c>
      <c r="F125" s="11">
        <f t="shared" si="19"/>
        <v>6</v>
      </c>
      <c r="G125" s="11">
        <f t="shared" si="21"/>
        <v>6</v>
      </c>
    </row>
    <row r="126" spans="1:7">
      <c r="A126" s="19" t="s">
        <v>293</v>
      </c>
      <c r="B126" s="20">
        <v>1758</v>
      </c>
      <c r="C126" s="12">
        <f t="shared" si="16"/>
        <v>1.3999601831574756E-2</v>
      </c>
      <c r="D126" s="12">
        <f t="shared" si="17"/>
        <v>13.999601831574756</v>
      </c>
      <c r="E126" s="12">
        <f t="shared" si="18"/>
        <v>14</v>
      </c>
      <c r="F126" s="11">
        <f t="shared" si="19"/>
        <v>13</v>
      </c>
      <c r="G126" s="11">
        <f t="shared" si="21"/>
        <v>13</v>
      </c>
    </row>
    <row r="127" spans="1:7">
      <c r="A127" s="17" t="s">
        <v>130</v>
      </c>
      <c r="B127" s="20">
        <v>419</v>
      </c>
      <c r="C127" s="12">
        <f t="shared" si="16"/>
        <v>3.3366514035436988E-3</v>
      </c>
      <c r="D127" s="12">
        <f t="shared" si="17"/>
        <v>3.3366514035436987</v>
      </c>
      <c r="E127" s="12">
        <f t="shared" si="18"/>
        <v>3</v>
      </c>
      <c r="F127" s="11">
        <f t="shared" si="19"/>
        <v>3</v>
      </c>
      <c r="G127" s="11">
        <f t="shared" si="21"/>
        <v>3</v>
      </c>
    </row>
    <row r="128" spans="1:7">
      <c r="A128" s="16" t="s">
        <v>292</v>
      </c>
      <c r="B128" s="18">
        <v>718</v>
      </c>
      <c r="C128" s="12">
        <f t="shared" si="16"/>
        <v>5.7176985865020902E-3</v>
      </c>
      <c r="D128" s="12">
        <f t="shared" si="17"/>
        <v>5.71769858650209</v>
      </c>
      <c r="E128" s="12">
        <f t="shared" si="18"/>
        <v>6</v>
      </c>
      <c r="F128" s="11">
        <f t="shared" si="19"/>
        <v>5</v>
      </c>
      <c r="G128" s="11">
        <f t="shared" si="21"/>
        <v>5</v>
      </c>
    </row>
    <row r="129" spans="1:7">
      <c r="A129" s="16" t="s">
        <v>291</v>
      </c>
      <c r="B129" s="18">
        <v>525</v>
      </c>
      <c r="C129" s="12">
        <f t="shared" si="16"/>
        <v>4.1807684650607205E-3</v>
      </c>
      <c r="D129" s="12">
        <f t="shared" si="17"/>
        <v>4.1807684650607202</v>
      </c>
      <c r="E129" s="12">
        <f t="shared" si="18"/>
        <v>4</v>
      </c>
      <c r="F129" s="11">
        <f t="shared" si="19"/>
        <v>4</v>
      </c>
      <c r="G129" s="11">
        <f t="shared" si="21"/>
        <v>4</v>
      </c>
    </row>
    <row r="130" spans="1:7">
      <c r="A130" s="17" t="s">
        <v>133</v>
      </c>
      <c r="B130" s="20">
        <v>429</v>
      </c>
      <c r="C130" s="12">
        <f t="shared" ref="C130:C161" si="22">B130/$B$190</f>
        <v>3.4162850885924747E-3</v>
      </c>
      <c r="D130" s="12">
        <f t="shared" ref="D130:D161" si="23">1000*C130</f>
        <v>3.4162850885924749</v>
      </c>
      <c r="E130" s="12">
        <f t="shared" ref="E130:E161" si="24">ROUND(D130,0)</f>
        <v>3</v>
      </c>
      <c r="F130" s="11">
        <f t="shared" ref="F130:F161" si="25">_xlfn.FLOOR.MATH(D130,1)</f>
        <v>3</v>
      </c>
      <c r="G130" s="11">
        <f t="shared" si="21"/>
        <v>3</v>
      </c>
    </row>
    <row r="131" spans="1:7">
      <c r="A131" s="16" t="s">
        <v>290</v>
      </c>
      <c r="B131" s="20">
        <v>161</v>
      </c>
      <c r="C131" s="12">
        <f t="shared" si="22"/>
        <v>1.2821023292852876E-3</v>
      </c>
      <c r="D131" s="12">
        <f t="shared" si="23"/>
        <v>1.2821023292852876</v>
      </c>
      <c r="E131" s="12">
        <f t="shared" si="24"/>
        <v>1</v>
      </c>
      <c r="F131" s="11">
        <f t="shared" si="25"/>
        <v>1</v>
      </c>
      <c r="G131" s="11">
        <f t="shared" si="21"/>
        <v>1</v>
      </c>
    </row>
    <row r="132" spans="1:7">
      <c r="A132" s="16" t="s">
        <v>289</v>
      </c>
      <c r="B132" s="20">
        <v>1948</v>
      </c>
      <c r="C132" s="12">
        <f t="shared" si="22"/>
        <v>1.5512641847501493E-2</v>
      </c>
      <c r="D132" s="12">
        <f t="shared" si="23"/>
        <v>15.512641847501493</v>
      </c>
      <c r="E132" s="12">
        <f t="shared" si="24"/>
        <v>16</v>
      </c>
      <c r="F132" s="11">
        <f t="shared" si="25"/>
        <v>15</v>
      </c>
      <c r="G132" s="11">
        <f t="shared" si="21"/>
        <v>15</v>
      </c>
    </row>
    <row r="133" spans="1:7">
      <c r="A133" s="16" t="s">
        <v>288</v>
      </c>
      <c r="B133" s="20">
        <v>304</v>
      </c>
      <c r="C133" s="12">
        <f t="shared" si="22"/>
        <v>2.4208640254827791E-3</v>
      </c>
      <c r="D133" s="12">
        <f t="shared" si="23"/>
        <v>2.4208640254827789</v>
      </c>
      <c r="E133" s="12">
        <f t="shared" si="24"/>
        <v>2</v>
      </c>
      <c r="F133" s="11">
        <f t="shared" si="25"/>
        <v>2</v>
      </c>
      <c r="G133" s="11">
        <f t="shared" si="21"/>
        <v>2</v>
      </c>
    </row>
    <row r="134" spans="1:7">
      <c r="A134" s="16" t="s">
        <v>287</v>
      </c>
      <c r="B134" s="18">
        <v>1700</v>
      </c>
      <c r="C134" s="12">
        <f t="shared" si="22"/>
        <v>1.3537726458291858E-2</v>
      </c>
      <c r="D134" s="12">
        <f t="shared" si="23"/>
        <v>13.537726458291857</v>
      </c>
      <c r="E134" s="12">
        <f t="shared" si="24"/>
        <v>14</v>
      </c>
      <c r="F134" s="11">
        <f t="shared" si="25"/>
        <v>13</v>
      </c>
      <c r="G134" s="11">
        <f t="shared" si="21"/>
        <v>13</v>
      </c>
    </row>
    <row r="135" spans="1:7">
      <c r="A135" s="16" t="s">
        <v>286</v>
      </c>
      <c r="B135" s="20">
        <v>276</v>
      </c>
      <c r="C135" s="12">
        <f t="shared" si="22"/>
        <v>2.1978897073462074E-3</v>
      </c>
      <c r="D135" s="12">
        <f t="shared" si="23"/>
        <v>2.1978897073462074</v>
      </c>
      <c r="E135" s="12">
        <f t="shared" si="24"/>
        <v>2</v>
      </c>
      <c r="F135" s="11">
        <f t="shared" si="25"/>
        <v>2</v>
      </c>
      <c r="G135" s="11">
        <f t="shared" si="21"/>
        <v>2</v>
      </c>
    </row>
    <row r="136" spans="1:7">
      <c r="A136" s="17" t="s">
        <v>139</v>
      </c>
      <c r="B136" s="18">
        <v>113</v>
      </c>
      <c r="C136" s="12">
        <f t="shared" si="22"/>
        <v>8.9986064105116467E-4</v>
      </c>
      <c r="D136" s="12">
        <f t="shared" si="23"/>
        <v>0.8998606410511647</v>
      </c>
      <c r="E136" s="12">
        <f t="shared" si="24"/>
        <v>1</v>
      </c>
      <c r="F136" s="15">
        <f t="shared" si="25"/>
        <v>0</v>
      </c>
      <c r="G136" s="15">
        <v>1</v>
      </c>
    </row>
    <row r="137" spans="1:7">
      <c r="A137" s="17" t="s">
        <v>140</v>
      </c>
      <c r="B137" s="18">
        <v>49</v>
      </c>
      <c r="C137" s="12">
        <f t="shared" si="22"/>
        <v>3.9020505673900062E-4</v>
      </c>
      <c r="D137" s="12">
        <f t="shared" si="23"/>
        <v>0.39020505673900063</v>
      </c>
      <c r="E137" s="12">
        <f t="shared" si="24"/>
        <v>0</v>
      </c>
      <c r="F137" s="15">
        <f t="shared" si="25"/>
        <v>0</v>
      </c>
      <c r="G137" s="15">
        <v>1</v>
      </c>
    </row>
    <row r="138" spans="1:7">
      <c r="A138" s="16" t="s">
        <v>141</v>
      </c>
      <c r="B138" s="20">
        <v>325</v>
      </c>
      <c r="C138" s="12">
        <f t="shared" si="22"/>
        <v>2.5880947640852079E-3</v>
      </c>
      <c r="D138" s="12">
        <f t="shared" si="23"/>
        <v>2.5880947640852079</v>
      </c>
      <c r="E138" s="12">
        <f t="shared" si="24"/>
        <v>3</v>
      </c>
      <c r="F138" s="11">
        <f t="shared" si="25"/>
        <v>2</v>
      </c>
      <c r="G138" s="11">
        <f t="shared" ref="G138:G145" si="26">F138</f>
        <v>2</v>
      </c>
    </row>
    <row r="139" spans="1:7">
      <c r="A139" s="16" t="s">
        <v>285</v>
      </c>
      <c r="B139" s="20">
        <v>1716</v>
      </c>
      <c r="C139" s="12">
        <f t="shared" si="22"/>
        <v>1.3665140354369899E-2</v>
      </c>
      <c r="D139" s="12">
        <f t="shared" si="23"/>
        <v>13.6651403543699</v>
      </c>
      <c r="E139" s="12">
        <f t="shared" si="24"/>
        <v>14</v>
      </c>
      <c r="F139" s="11">
        <f t="shared" si="25"/>
        <v>13</v>
      </c>
      <c r="G139" s="11">
        <f t="shared" si="26"/>
        <v>13</v>
      </c>
    </row>
    <row r="140" spans="1:7">
      <c r="A140" s="17" t="s">
        <v>143</v>
      </c>
      <c r="B140" s="20">
        <v>236</v>
      </c>
      <c r="C140" s="12">
        <f t="shared" si="22"/>
        <v>1.8793549671511048E-3</v>
      </c>
      <c r="D140" s="12">
        <f t="shared" si="23"/>
        <v>1.8793549671511047</v>
      </c>
      <c r="E140" s="12">
        <f t="shared" si="24"/>
        <v>2</v>
      </c>
      <c r="F140" s="11">
        <f t="shared" si="25"/>
        <v>1</v>
      </c>
      <c r="G140" s="11">
        <f t="shared" si="26"/>
        <v>1</v>
      </c>
    </row>
    <row r="141" spans="1:7">
      <c r="A141" s="17" t="s">
        <v>144</v>
      </c>
      <c r="B141" s="18">
        <v>362</v>
      </c>
      <c r="C141" s="12">
        <f t="shared" si="22"/>
        <v>2.8827393987656781E-3</v>
      </c>
      <c r="D141" s="12">
        <f t="shared" si="23"/>
        <v>2.8827393987656782</v>
      </c>
      <c r="E141" s="12">
        <f t="shared" si="24"/>
        <v>3</v>
      </c>
      <c r="F141" s="11">
        <f t="shared" si="25"/>
        <v>2</v>
      </c>
      <c r="G141" s="11">
        <f t="shared" si="26"/>
        <v>2</v>
      </c>
    </row>
    <row r="142" spans="1:7">
      <c r="A142" s="16" t="s">
        <v>284</v>
      </c>
      <c r="B142" s="20">
        <v>292</v>
      </c>
      <c r="C142" s="12">
        <f t="shared" si="22"/>
        <v>2.3253036034242484E-3</v>
      </c>
      <c r="D142" s="12">
        <f t="shared" si="23"/>
        <v>2.3253036034242482</v>
      </c>
      <c r="E142" s="12">
        <f t="shared" si="24"/>
        <v>2</v>
      </c>
      <c r="F142" s="11">
        <f t="shared" si="25"/>
        <v>2</v>
      </c>
      <c r="G142" s="11">
        <f t="shared" si="26"/>
        <v>2</v>
      </c>
    </row>
    <row r="143" spans="1:7">
      <c r="A143" s="16" t="s">
        <v>146</v>
      </c>
      <c r="B143" s="18">
        <v>1809</v>
      </c>
      <c r="C143" s="12">
        <f t="shared" si="22"/>
        <v>1.4405733625323512E-2</v>
      </c>
      <c r="D143" s="12">
        <f t="shared" si="23"/>
        <v>14.405733625323512</v>
      </c>
      <c r="E143" s="12">
        <f t="shared" si="24"/>
        <v>14</v>
      </c>
      <c r="F143" s="11">
        <f t="shared" si="25"/>
        <v>14</v>
      </c>
      <c r="G143" s="11">
        <f t="shared" si="26"/>
        <v>14</v>
      </c>
    </row>
    <row r="144" spans="1:7">
      <c r="A144" s="16" t="s">
        <v>283</v>
      </c>
      <c r="B144" s="20">
        <v>1290</v>
      </c>
      <c r="C144" s="12">
        <f t="shared" si="22"/>
        <v>1.0272745371292056E-2</v>
      </c>
      <c r="D144" s="12">
        <f t="shared" si="23"/>
        <v>10.272745371292055</v>
      </c>
      <c r="E144" s="12">
        <f t="shared" si="24"/>
        <v>10</v>
      </c>
      <c r="F144" s="11">
        <f t="shared" si="25"/>
        <v>10</v>
      </c>
      <c r="G144" s="11">
        <f t="shared" si="26"/>
        <v>10</v>
      </c>
    </row>
    <row r="145" spans="1:7">
      <c r="A145" s="17" t="s">
        <v>148</v>
      </c>
      <c r="B145" s="20">
        <v>1666</v>
      </c>
      <c r="C145" s="12">
        <f t="shared" si="22"/>
        <v>1.326697192912602E-2</v>
      </c>
      <c r="D145" s="12">
        <f t="shared" si="23"/>
        <v>13.26697192912602</v>
      </c>
      <c r="E145" s="12">
        <f t="shared" si="24"/>
        <v>13</v>
      </c>
      <c r="F145" s="11">
        <f t="shared" si="25"/>
        <v>13</v>
      </c>
      <c r="G145" s="11">
        <f t="shared" si="26"/>
        <v>13</v>
      </c>
    </row>
    <row r="146" spans="1:7">
      <c r="A146" s="17" t="s">
        <v>149</v>
      </c>
      <c r="B146" s="20">
        <v>108</v>
      </c>
      <c r="C146" s="12">
        <f t="shared" si="22"/>
        <v>8.6004379852677683E-4</v>
      </c>
      <c r="D146" s="12">
        <f t="shared" si="23"/>
        <v>0.86004379852677681</v>
      </c>
      <c r="E146" s="12">
        <f t="shared" si="24"/>
        <v>1</v>
      </c>
      <c r="F146" s="15">
        <f t="shared" si="25"/>
        <v>0</v>
      </c>
      <c r="G146" s="15">
        <v>1</v>
      </c>
    </row>
    <row r="147" spans="1:7">
      <c r="A147" s="16" t="s">
        <v>282</v>
      </c>
      <c r="B147" s="18">
        <v>57</v>
      </c>
      <c r="C147" s="12">
        <f t="shared" si="22"/>
        <v>4.5391200477802108E-4</v>
      </c>
      <c r="D147" s="12">
        <f t="shared" si="23"/>
        <v>0.45391200477802107</v>
      </c>
      <c r="E147" s="12">
        <f t="shared" si="24"/>
        <v>0</v>
      </c>
      <c r="F147" s="15">
        <f t="shared" si="25"/>
        <v>0</v>
      </c>
      <c r="G147" s="15">
        <v>1</v>
      </c>
    </row>
    <row r="148" spans="1:7">
      <c r="A148" s="16" t="s">
        <v>281</v>
      </c>
      <c r="B148" s="18">
        <v>272</v>
      </c>
      <c r="C148" s="12">
        <f t="shared" si="22"/>
        <v>2.166036233326697E-3</v>
      </c>
      <c r="D148" s="12">
        <f t="shared" si="23"/>
        <v>2.1660362333266971</v>
      </c>
      <c r="E148" s="12">
        <f t="shared" si="24"/>
        <v>2</v>
      </c>
      <c r="F148" s="11">
        <f t="shared" si="25"/>
        <v>2</v>
      </c>
      <c r="G148" s="11">
        <f>F148</f>
        <v>2</v>
      </c>
    </row>
    <row r="149" spans="1:7">
      <c r="A149" s="16" t="s">
        <v>280</v>
      </c>
      <c r="B149" s="18">
        <v>337</v>
      </c>
      <c r="C149" s="12">
        <f t="shared" si="22"/>
        <v>2.6836551861437389E-3</v>
      </c>
      <c r="D149" s="12">
        <f t="shared" si="23"/>
        <v>2.683655186143739</v>
      </c>
      <c r="E149" s="12">
        <f t="shared" si="24"/>
        <v>3</v>
      </c>
      <c r="F149" s="11">
        <f t="shared" si="25"/>
        <v>2</v>
      </c>
      <c r="G149" s="11">
        <f>F149</f>
        <v>2</v>
      </c>
    </row>
    <row r="150" spans="1:7">
      <c r="A150" s="16" t="s">
        <v>279</v>
      </c>
      <c r="B150" s="18">
        <v>268</v>
      </c>
      <c r="C150" s="12">
        <f t="shared" si="22"/>
        <v>2.1341827593071871E-3</v>
      </c>
      <c r="D150" s="12">
        <f t="shared" si="23"/>
        <v>2.1341827593071869</v>
      </c>
      <c r="E150" s="12">
        <f t="shared" si="24"/>
        <v>2</v>
      </c>
      <c r="F150" s="11">
        <f t="shared" si="25"/>
        <v>2</v>
      </c>
      <c r="G150" s="11">
        <f>F150</f>
        <v>2</v>
      </c>
    </row>
    <row r="151" spans="1:7">
      <c r="A151" s="16" t="s">
        <v>278</v>
      </c>
      <c r="B151" s="18">
        <v>647</v>
      </c>
      <c r="C151" s="12">
        <f t="shared" si="22"/>
        <v>5.1522994226557836E-3</v>
      </c>
      <c r="D151" s="12">
        <f t="shared" si="23"/>
        <v>5.1522994226557834</v>
      </c>
      <c r="E151" s="12">
        <f t="shared" si="24"/>
        <v>5</v>
      </c>
      <c r="F151" s="11">
        <f t="shared" si="25"/>
        <v>5</v>
      </c>
      <c r="G151" s="11">
        <f>F151</f>
        <v>5</v>
      </c>
    </row>
    <row r="152" spans="1:7">
      <c r="A152" s="17" t="s">
        <v>155</v>
      </c>
      <c r="B152" s="18">
        <v>142</v>
      </c>
      <c r="C152" s="12">
        <f t="shared" si="22"/>
        <v>1.1307983276926141E-3</v>
      </c>
      <c r="D152" s="12">
        <f t="shared" si="23"/>
        <v>1.1307983276926141</v>
      </c>
      <c r="E152" s="12">
        <f t="shared" si="24"/>
        <v>1</v>
      </c>
      <c r="F152" s="11">
        <f t="shared" si="25"/>
        <v>1</v>
      </c>
      <c r="G152" s="11">
        <f>F152</f>
        <v>1</v>
      </c>
    </row>
    <row r="153" spans="1:7">
      <c r="A153" s="16" t="s">
        <v>277</v>
      </c>
      <c r="B153" s="18">
        <v>52</v>
      </c>
      <c r="C153" s="12">
        <f t="shared" si="22"/>
        <v>4.1409516225363328E-4</v>
      </c>
      <c r="D153" s="12">
        <f t="shared" si="23"/>
        <v>0.4140951622536333</v>
      </c>
      <c r="E153" s="12">
        <f t="shared" si="24"/>
        <v>0</v>
      </c>
      <c r="F153" s="15">
        <f t="shared" si="25"/>
        <v>0</v>
      </c>
      <c r="G153" s="15">
        <v>1</v>
      </c>
    </row>
    <row r="154" spans="1:7">
      <c r="A154" s="17" t="s">
        <v>157</v>
      </c>
      <c r="B154" s="20">
        <v>265</v>
      </c>
      <c r="C154" s="12">
        <f t="shared" si="22"/>
        <v>2.1102926537925541E-3</v>
      </c>
      <c r="D154" s="12">
        <f t="shared" si="23"/>
        <v>2.1102926537925542</v>
      </c>
      <c r="E154" s="12">
        <f t="shared" si="24"/>
        <v>2</v>
      </c>
      <c r="F154" s="11">
        <f t="shared" si="25"/>
        <v>2</v>
      </c>
      <c r="G154" s="11">
        <f>F154</f>
        <v>2</v>
      </c>
    </row>
    <row r="155" spans="1:7">
      <c r="A155" s="17" t="s">
        <v>158</v>
      </c>
      <c r="B155" s="18">
        <v>277</v>
      </c>
      <c r="C155" s="12">
        <f t="shared" si="22"/>
        <v>2.2058530758510852E-3</v>
      </c>
      <c r="D155" s="12">
        <f t="shared" si="23"/>
        <v>2.2058530758510853</v>
      </c>
      <c r="E155" s="12">
        <f t="shared" si="24"/>
        <v>2</v>
      </c>
      <c r="F155" s="11">
        <f t="shared" si="25"/>
        <v>2</v>
      </c>
      <c r="G155" s="11">
        <f>F155</f>
        <v>2</v>
      </c>
    </row>
    <row r="156" spans="1:7">
      <c r="A156" s="16" t="s">
        <v>276</v>
      </c>
      <c r="B156" s="18">
        <v>56</v>
      </c>
      <c r="C156" s="12">
        <f t="shared" si="22"/>
        <v>4.4594863627314354E-4</v>
      </c>
      <c r="D156" s="12">
        <f t="shared" si="23"/>
        <v>0.44594863627314352</v>
      </c>
      <c r="E156" s="12">
        <f t="shared" si="24"/>
        <v>0</v>
      </c>
      <c r="F156" s="15">
        <f t="shared" si="25"/>
        <v>0</v>
      </c>
      <c r="G156" s="15">
        <v>1</v>
      </c>
    </row>
    <row r="157" spans="1:7">
      <c r="A157" s="16" t="s">
        <v>275</v>
      </c>
      <c r="B157" s="18">
        <v>455</v>
      </c>
      <c r="C157" s="12">
        <f t="shared" si="22"/>
        <v>3.6233326697192913E-3</v>
      </c>
      <c r="D157" s="12">
        <f t="shared" si="23"/>
        <v>3.6233326697192911</v>
      </c>
      <c r="E157" s="12">
        <f t="shared" si="24"/>
        <v>4</v>
      </c>
      <c r="F157" s="11">
        <f t="shared" si="25"/>
        <v>3</v>
      </c>
      <c r="G157" s="11">
        <f>F157</f>
        <v>3</v>
      </c>
    </row>
    <row r="158" spans="1:7">
      <c r="A158" s="16" t="s">
        <v>274</v>
      </c>
      <c r="B158" s="18">
        <v>50</v>
      </c>
      <c r="C158" s="12">
        <f t="shared" si="22"/>
        <v>3.9816842524387816E-4</v>
      </c>
      <c r="D158" s="12">
        <f t="shared" si="23"/>
        <v>0.39816842524387813</v>
      </c>
      <c r="E158" s="12">
        <f t="shared" si="24"/>
        <v>0</v>
      </c>
      <c r="F158" s="15">
        <f t="shared" si="25"/>
        <v>0</v>
      </c>
      <c r="G158" s="15">
        <v>1</v>
      </c>
    </row>
    <row r="159" spans="1:7">
      <c r="A159" s="16" t="s">
        <v>273</v>
      </c>
      <c r="B159" s="18">
        <v>48</v>
      </c>
      <c r="C159" s="12">
        <f t="shared" si="22"/>
        <v>3.8224168823412303E-4</v>
      </c>
      <c r="D159" s="12">
        <f t="shared" si="23"/>
        <v>0.38224168823412302</v>
      </c>
      <c r="E159" s="12">
        <f t="shared" si="24"/>
        <v>0</v>
      </c>
      <c r="F159" s="15">
        <f t="shared" si="25"/>
        <v>0</v>
      </c>
      <c r="G159" s="15">
        <v>1</v>
      </c>
    </row>
    <row r="160" spans="1:7">
      <c r="A160" s="16" t="s">
        <v>272</v>
      </c>
      <c r="B160" s="18">
        <v>799</v>
      </c>
      <c r="C160" s="12">
        <f t="shared" si="22"/>
        <v>6.3627314353971731E-3</v>
      </c>
      <c r="D160" s="12">
        <f t="shared" si="23"/>
        <v>6.3627314353971727</v>
      </c>
      <c r="E160" s="12">
        <f t="shared" si="24"/>
        <v>6</v>
      </c>
      <c r="F160" s="11">
        <f t="shared" si="25"/>
        <v>6</v>
      </c>
      <c r="G160" s="11">
        <f>F160</f>
        <v>6</v>
      </c>
    </row>
    <row r="161" spans="1:7">
      <c r="A161" s="16" t="s">
        <v>271</v>
      </c>
      <c r="B161" s="18">
        <v>145</v>
      </c>
      <c r="C161" s="12">
        <f t="shared" si="22"/>
        <v>1.1546884332072466E-3</v>
      </c>
      <c r="D161" s="12">
        <f t="shared" si="23"/>
        <v>1.1546884332072467</v>
      </c>
      <c r="E161" s="12">
        <f t="shared" si="24"/>
        <v>1</v>
      </c>
      <c r="F161" s="11">
        <f t="shared" si="25"/>
        <v>1</v>
      </c>
      <c r="G161" s="11">
        <f>F161</f>
        <v>1</v>
      </c>
    </row>
    <row r="162" spans="1:7">
      <c r="A162" s="17" t="s">
        <v>165</v>
      </c>
      <c r="B162" s="20">
        <v>179</v>
      </c>
      <c r="C162" s="12">
        <f t="shared" ref="C162:C190" si="27">B162/$B$190</f>
        <v>1.4254429623730839E-3</v>
      </c>
      <c r="D162" s="12">
        <f t="shared" ref="D162:D189" si="28">1000*C162</f>
        <v>1.4254429623730838</v>
      </c>
      <c r="E162" s="12">
        <f t="shared" ref="E162:E189" si="29">ROUND(D162,0)</f>
        <v>1</v>
      </c>
      <c r="F162" s="11">
        <f t="shared" ref="F162:F189" si="30">_xlfn.FLOOR.MATH(D162,1)</f>
        <v>1</v>
      </c>
      <c r="G162" s="11">
        <f>F162</f>
        <v>1</v>
      </c>
    </row>
    <row r="163" spans="1:7">
      <c r="A163" s="16" t="s">
        <v>270</v>
      </c>
      <c r="B163" s="18">
        <v>72</v>
      </c>
      <c r="C163" s="12">
        <f t="shared" si="27"/>
        <v>5.7336253235118451E-4</v>
      </c>
      <c r="D163" s="12">
        <f t="shared" si="28"/>
        <v>0.57336253235118451</v>
      </c>
      <c r="E163" s="12">
        <f t="shared" si="29"/>
        <v>1</v>
      </c>
      <c r="F163" s="15">
        <f t="shared" si="30"/>
        <v>0</v>
      </c>
      <c r="G163" s="15">
        <v>1</v>
      </c>
    </row>
    <row r="164" spans="1:7">
      <c r="A164" s="16" t="s">
        <v>269</v>
      </c>
      <c r="B164" s="18">
        <v>1294</v>
      </c>
      <c r="C164" s="12">
        <f t="shared" si="27"/>
        <v>1.0304598845311567E-2</v>
      </c>
      <c r="D164" s="12">
        <f t="shared" si="28"/>
        <v>10.304598845311567</v>
      </c>
      <c r="E164" s="12">
        <f t="shared" si="29"/>
        <v>10</v>
      </c>
      <c r="F164" s="11">
        <f t="shared" si="30"/>
        <v>10</v>
      </c>
      <c r="G164" s="11">
        <f>F164</f>
        <v>10</v>
      </c>
    </row>
    <row r="165" spans="1:7">
      <c r="A165" s="16" t="s">
        <v>168</v>
      </c>
      <c r="B165" s="18">
        <v>83</v>
      </c>
      <c r="C165" s="12">
        <f t="shared" si="27"/>
        <v>6.6095958590483769E-4</v>
      </c>
      <c r="D165" s="12">
        <f t="shared" si="28"/>
        <v>0.66095958590483772</v>
      </c>
      <c r="E165" s="12">
        <f t="shared" si="29"/>
        <v>1</v>
      </c>
      <c r="F165" s="15">
        <f t="shared" si="30"/>
        <v>0</v>
      </c>
      <c r="G165" s="15">
        <v>1</v>
      </c>
    </row>
    <row r="166" spans="1:7">
      <c r="A166" s="16" t="s">
        <v>268</v>
      </c>
      <c r="B166" s="18">
        <v>90</v>
      </c>
      <c r="C166" s="12">
        <f t="shared" si="27"/>
        <v>7.1670316543898072E-4</v>
      </c>
      <c r="D166" s="12">
        <f t="shared" si="28"/>
        <v>0.71670316543898072</v>
      </c>
      <c r="E166" s="12">
        <f t="shared" si="29"/>
        <v>1</v>
      </c>
      <c r="F166" s="15">
        <f t="shared" si="30"/>
        <v>0</v>
      </c>
      <c r="G166" s="15">
        <v>1</v>
      </c>
    </row>
    <row r="167" spans="1:7">
      <c r="A167" s="16" t="s">
        <v>267</v>
      </c>
      <c r="B167" s="18">
        <v>1240</v>
      </c>
      <c r="C167" s="12">
        <f t="shared" si="27"/>
        <v>9.8745769460481785E-3</v>
      </c>
      <c r="D167" s="12">
        <f t="shared" si="28"/>
        <v>9.8745769460481778</v>
      </c>
      <c r="E167" s="12">
        <f t="shared" si="29"/>
        <v>10</v>
      </c>
      <c r="F167" s="11">
        <f t="shared" si="30"/>
        <v>9</v>
      </c>
      <c r="G167" s="11">
        <f>F167</f>
        <v>9</v>
      </c>
    </row>
    <row r="168" spans="1:7">
      <c r="A168" s="16" t="s">
        <v>266</v>
      </c>
      <c r="B168" s="18">
        <v>52</v>
      </c>
      <c r="C168" s="12">
        <f t="shared" si="27"/>
        <v>4.1409516225363328E-4</v>
      </c>
      <c r="D168" s="12">
        <f t="shared" si="28"/>
        <v>0.4140951622536333</v>
      </c>
      <c r="E168" s="12">
        <f t="shared" si="29"/>
        <v>0</v>
      </c>
      <c r="F168" s="15">
        <f t="shared" si="30"/>
        <v>0</v>
      </c>
      <c r="G168" s="15">
        <v>1</v>
      </c>
    </row>
    <row r="169" spans="1:7">
      <c r="A169" s="16" t="s">
        <v>265</v>
      </c>
      <c r="B169" s="16">
        <v>51</v>
      </c>
      <c r="C169" s="12">
        <f t="shared" si="27"/>
        <v>4.0613179374875575E-4</v>
      </c>
      <c r="D169" s="12">
        <f t="shared" si="28"/>
        <v>0.40613179374875574</v>
      </c>
      <c r="E169" s="12">
        <f t="shared" si="29"/>
        <v>0</v>
      </c>
      <c r="F169" s="15">
        <f t="shared" si="30"/>
        <v>0</v>
      </c>
      <c r="G169" s="15">
        <v>1</v>
      </c>
    </row>
    <row r="170" spans="1:7">
      <c r="A170" s="16" t="s">
        <v>264</v>
      </c>
      <c r="B170" s="16">
        <v>323</v>
      </c>
      <c r="C170" s="12">
        <f t="shared" si="27"/>
        <v>2.5721680270754531E-3</v>
      </c>
      <c r="D170" s="12">
        <f t="shared" si="28"/>
        <v>2.572168027075453</v>
      </c>
      <c r="E170" s="12">
        <f t="shared" si="29"/>
        <v>3</v>
      </c>
      <c r="F170" s="11">
        <f t="shared" si="30"/>
        <v>2</v>
      </c>
      <c r="G170" s="11">
        <f>F170</f>
        <v>2</v>
      </c>
    </row>
    <row r="171" spans="1:7">
      <c r="A171" s="16" t="s">
        <v>263</v>
      </c>
      <c r="B171" s="16">
        <v>139</v>
      </c>
      <c r="C171" s="12">
        <f t="shared" si="27"/>
        <v>1.1069082221779813E-3</v>
      </c>
      <c r="D171" s="12">
        <f t="shared" si="28"/>
        <v>1.1069082221779813</v>
      </c>
      <c r="E171" s="12">
        <f t="shared" si="29"/>
        <v>1</v>
      </c>
      <c r="F171" s="11">
        <f t="shared" si="30"/>
        <v>1</v>
      </c>
      <c r="G171" s="11">
        <f>F171</f>
        <v>1</v>
      </c>
    </row>
    <row r="172" spans="1:7">
      <c r="A172" s="19" t="s">
        <v>262</v>
      </c>
      <c r="B172" s="19">
        <v>48</v>
      </c>
      <c r="C172" s="12">
        <f t="shared" si="27"/>
        <v>3.8224168823412303E-4</v>
      </c>
      <c r="D172" s="12">
        <f t="shared" si="28"/>
        <v>0.38224168823412302</v>
      </c>
      <c r="E172" s="12">
        <f t="shared" si="29"/>
        <v>0</v>
      </c>
      <c r="F172" s="15">
        <f t="shared" si="30"/>
        <v>0</v>
      </c>
      <c r="G172" s="15">
        <v>1</v>
      </c>
    </row>
    <row r="173" spans="1:7">
      <c r="A173" s="16" t="s">
        <v>261</v>
      </c>
      <c r="B173" s="18">
        <v>45</v>
      </c>
      <c r="C173" s="12">
        <f t="shared" si="27"/>
        <v>3.5835158271949036E-4</v>
      </c>
      <c r="D173" s="12">
        <f t="shared" si="28"/>
        <v>0.35835158271949036</v>
      </c>
      <c r="E173" s="12">
        <f t="shared" si="29"/>
        <v>0</v>
      </c>
      <c r="F173" s="15">
        <f t="shared" si="30"/>
        <v>0</v>
      </c>
      <c r="G173" s="15">
        <v>1</v>
      </c>
    </row>
    <row r="174" spans="1:7">
      <c r="A174" s="16" t="s">
        <v>260</v>
      </c>
      <c r="B174" s="16">
        <v>110</v>
      </c>
      <c r="C174" s="12">
        <f t="shared" si="27"/>
        <v>8.759705355365319E-4</v>
      </c>
      <c r="D174" s="12">
        <f t="shared" si="28"/>
        <v>0.87597053553653192</v>
      </c>
      <c r="E174" s="12">
        <f t="shared" si="29"/>
        <v>1</v>
      </c>
      <c r="F174" s="15">
        <f t="shared" si="30"/>
        <v>0</v>
      </c>
      <c r="G174" s="15">
        <v>1</v>
      </c>
    </row>
    <row r="175" spans="1:7">
      <c r="A175" s="16" t="s">
        <v>259</v>
      </c>
      <c r="B175" s="16">
        <v>65</v>
      </c>
      <c r="C175" s="12">
        <f t="shared" si="27"/>
        <v>5.1761895281704159E-4</v>
      </c>
      <c r="D175" s="12">
        <f t="shared" si="28"/>
        <v>0.51761895281704162</v>
      </c>
      <c r="E175" s="12">
        <f t="shared" si="29"/>
        <v>1</v>
      </c>
      <c r="F175" s="15">
        <f t="shared" si="30"/>
        <v>0</v>
      </c>
      <c r="G175" s="15">
        <v>1</v>
      </c>
    </row>
    <row r="176" spans="1:7">
      <c r="A176" s="16" t="s">
        <v>258</v>
      </c>
      <c r="B176" s="18">
        <v>43</v>
      </c>
      <c r="C176" s="12">
        <f t="shared" si="27"/>
        <v>3.4242484570973523E-4</v>
      </c>
      <c r="D176" s="12">
        <f t="shared" si="28"/>
        <v>0.34242484570973525</v>
      </c>
      <c r="E176" s="12">
        <f t="shared" si="29"/>
        <v>0</v>
      </c>
      <c r="F176" s="15">
        <f t="shared" si="30"/>
        <v>0</v>
      </c>
      <c r="G176" s="15">
        <v>1</v>
      </c>
    </row>
    <row r="177" spans="1:7">
      <c r="A177" s="17" t="s">
        <v>181</v>
      </c>
      <c r="B177" s="16">
        <v>129</v>
      </c>
      <c r="C177" s="12">
        <f t="shared" si="27"/>
        <v>1.0272745371292056E-3</v>
      </c>
      <c r="D177" s="12">
        <f t="shared" si="28"/>
        <v>1.0272745371292056</v>
      </c>
      <c r="E177" s="12">
        <f t="shared" si="29"/>
        <v>1</v>
      </c>
      <c r="F177" s="11">
        <f t="shared" si="30"/>
        <v>1</v>
      </c>
      <c r="G177" s="11">
        <f>F177</f>
        <v>1</v>
      </c>
    </row>
    <row r="178" spans="1:7">
      <c r="A178" s="17" t="s">
        <v>182</v>
      </c>
      <c r="B178" s="16">
        <v>78</v>
      </c>
      <c r="C178" s="12">
        <f t="shared" si="27"/>
        <v>6.2114274338044995E-4</v>
      </c>
      <c r="D178" s="12">
        <f t="shared" si="28"/>
        <v>0.62114274338044995</v>
      </c>
      <c r="E178" s="12">
        <f t="shared" si="29"/>
        <v>1</v>
      </c>
      <c r="F178" s="15">
        <f t="shared" si="30"/>
        <v>0</v>
      </c>
      <c r="G178" s="15">
        <v>1</v>
      </c>
    </row>
    <row r="179" spans="1:7">
      <c r="A179" s="16" t="s">
        <v>257</v>
      </c>
      <c r="B179" s="16">
        <v>60</v>
      </c>
      <c r="C179" s="12">
        <f t="shared" si="27"/>
        <v>4.778021102926538E-4</v>
      </c>
      <c r="D179" s="12">
        <f t="shared" si="28"/>
        <v>0.47780211029265379</v>
      </c>
      <c r="E179" s="12">
        <f t="shared" si="29"/>
        <v>0</v>
      </c>
      <c r="F179" s="15">
        <f t="shared" si="30"/>
        <v>0</v>
      </c>
      <c r="G179" s="15">
        <v>1</v>
      </c>
    </row>
    <row r="180" spans="1:7">
      <c r="A180" s="16" t="s">
        <v>256</v>
      </c>
      <c r="B180" s="16">
        <v>38</v>
      </c>
      <c r="C180" s="12">
        <f t="shared" si="27"/>
        <v>3.0260800318534739E-4</v>
      </c>
      <c r="D180" s="12">
        <f t="shared" si="28"/>
        <v>0.30260800318534736</v>
      </c>
      <c r="E180" s="12">
        <f t="shared" si="29"/>
        <v>0</v>
      </c>
      <c r="F180" s="15">
        <f t="shared" si="30"/>
        <v>0</v>
      </c>
      <c r="G180" s="15">
        <v>1</v>
      </c>
    </row>
    <row r="181" spans="1:7">
      <c r="A181" s="17" t="s">
        <v>185</v>
      </c>
      <c r="B181" s="16">
        <v>26</v>
      </c>
      <c r="C181" s="12">
        <f t="shared" si="27"/>
        <v>2.0704758112681664E-4</v>
      </c>
      <c r="D181" s="12">
        <f t="shared" si="28"/>
        <v>0.20704758112681665</v>
      </c>
      <c r="E181" s="12">
        <f t="shared" si="29"/>
        <v>0</v>
      </c>
      <c r="F181" s="15">
        <f t="shared" si="30"/>
        <v>0</v>
      </c>
      <c r="G181" s="15">
        <v>1</v>
      </c>
    </row>
    <row r="182" spans="1:7">
      <c r="A182" s="17" t="s">
        <v>186</v>
      </c>
      <c r="B182" s="16">
        <v>51</v>
      </c>
      <c r="C182" s="12">
        <f t="shared" si="27"/>
        <v>4.0613179374875575E-4</v>
      </c>
      <c r="D182" s="12">
        <f t="shared" si="28"/>
        <v>0.40613179374875574</v>
      </c>
      <c r="E182" s="12">
        <f t="shared" si="29"/>
        <v>0</v>
      </c>
      <c r="F182" s="15">
        <f t="shared" si="30"/>
        <v>0</v>
      </c>
      <c r="G182" s="15">
        <v>1</v>
      </c>
    </row>
    <row r="183" spans="1:7">
      <c r="A183" s="17" t="s">
        <v>187</v>
      </c>
      <c r="B183" s="16">
        <v>22</v>
      </c>
      <c r="C183" s="12">
        <f t="shared" si="27"/>
        <v>1.7519410710730639E-4</v>
      </c>
      <c r="D183" s="12">
        <f t="shared" si="28"/>
        <v>0.17519410710730637</v>
      </c>
      <c r="E183" s="12">
        <f t="shared" si="29"/>
        <v>0</v>
      </c>
      <c r="F183" s="15">
        <f t="shared" si="30"/>
        <v>0</v>
      </c>
      <c r="G183" s="15">
        <v>1</v>
      </c>
    </row>
    <row r="184" spans="1:7">
      <c r="A184" s="17" t="s">
        <v>188</v>
      </c>
      <c r="B184" s="16">
        <v>28</v>
      </c>
      <c r="C184" s="12">
        <f t="shared" si="27"/>
        <v>2.2297431813657177E-4</v>
      </c>
      <c r="D184" s="12">
        <f t="shared" si="28"/>
        <v>0.22297431813657176</v>
      </c>
      <c r="E184" s="12">
        <f t="shared" si="29"/>
        <v>0</v>
      </c>
      <c r="F184" s="15">
        <f t="shared" si="30"/>
        <v>0</v>
      </c>
      <c r="G184" s="15">
        <v>1</v>
      </c>
    </row>
    <row r="185" spans="1:7">
      <c r="A185" s="17" t="s">
        <v>189</v>
      </c>
      <c r="B185" s="16">
        <v>33</v>
      </c>
      <c r="C185" s="12">
        <f t="shared" si="27"/>
        <v>2.6279116066095959E-4</v>
      </c>
      <c r="D185" s="12">
        <f t="shared" si="28"/>
        <v>0.26279116066095959</v>
      </c>
      <c r="E185" s="12">
        <f t="shared" si="29"/>
        <v>0</v>
      </c>
      <c r="F185" s="15">
        <f t="shared" si="30"/>
        <v>0</v>
      </c>
      <c r="G185" s="15">
        <v>1</v>
      </c>
    </row>
    <row r="186" spans="1:7">
      <c r="A186" s="17" t="s">
        <v>191</v>
      </c>
      <c r="B186" s="16">
        <v>38</v>
      </c>
      <c r="C186" s="12">
        <f t="shared" si="27"/>
        <v>3.0260800318534739E-4</v>
      </c>
      <c r="D186" s="12">
        <f t="shared" si="28"/>
        <v>0.30260800318534736</v>
      </c>
      <c r="E186" s="12">
        <f t="shared" si="29"/>
        <v>0</v>
      </c>
      <c r="F186" s="15">
        <f t="shared" si="30"/>
        <v>0</v>
      </c>
      <c r="G186" s="15">
        <v>1</v>
      </c>
    </row>
    <row r="187" spans="1:7">
      <c r="A187" s="17" t="s">
        <v>192</v>
      </c>
      <c r="B187" s="16">
        <v>64</v>
      </c>
      <c r="C187" s="12">
        <f t="shared" si="27"/>
        <v>5.09655584312164E-4</v>
      </c>
      <c r="D187" s="12">
        <f t="shared" si="28"/>
        <v>0.50965558431216396</v>
      </c>
      <c r="E187" s="12">
        <f t="shared" si="29"/>
        <v>1</v>
      </c>
      <c r="F187" s="15">
        <f t="shared" si="30"/>
        <v>0</v>
      </c>
      <c r="G187" s="15">
        <v>1</v>
      </c>
    </row>
    <row r="188" spans="1:7">
      <c r="A188" s="17" t="s">
        <v>193</v>
      </c>
      <c r="B188" s="16">
        <v>59</v>
      </c>
      <c r="C188" s="12">
        <f t="shared" si="27"/>
        <v>4.6983874178777621E-4</v>
      </c>
      <c r="D188" s="12">
        <f t="shared" si="28"/>
        <v>0.46983874178777618</v>
      </c>
      <c r="E188" s="12">
        <f t="shared" si="29"/>
        <v>0</v>
      </c>
      <c r="F188" s="15">
        <f t="shared" si="30"/>
        <v>0</v>
      </c>
      <c r="G188" s="15">
        <v>1</v>
      </c>
    </row>
    <row r="189" spans="1:7">
      <c r="A189" s="17" t="s">
        <v>243</v>
      </c>
      <c r="B189" s="16">
        <v>56</v>
      </c>
      <c r="C189" s="12">
        <f t="shared" si="27"/>
        <v>4.4594863627314354E-4</v>
      </c>
      <c r="D189" s="12">
        <f t="shared" si="28"/>
        <v>0.44594863627314352</v>
      </c>
      <c r="E189" s="12">
        <f t="shared" si="29"/>
        <v>0</v>
      </c>
      <c r="F189" s="15">
        <f t="shared" si="30"/>
        <v>0</v>
      </c>
      <c r="G189" s="15">
        <v>1</v>
      </c>
    </row>
    <row r="190" spans="1:7">
      <c r="A190" s="14"/>
      <c r="B190" s="13">
        <f>SUM(B2:B189)</f>
        <v>125575</v>
      </c>
      <c r="C190" s="12">
        <f t="shared" si="27"/>
        <v>1</v>
      </c>
      <c r="D190" s="12"/>
      <c r="E190" s="11">
        <f>SUM(E2:E189)</f>
        <v>991</v>
      </c>
      <c r="F190" s="11">
        <f>SUM(F2:F189)</f>
        <v>909</v>
      </c>
      <c r="G190" s="11">
        <f>SUM(G2:G189)</f>
        <v>955</v>
      </c>
    </row>
    <row r="192" spans="1:7">
      <c r="E192" t="s">
        <v>255</v>
      </c>
    </row>
    <row r="193" spans="1:5" s="9" customFormat="1">
      <c r="A193" s="10"/>
      <c r="B193" s="10"/>
      <c r="C193"/>
      <c r="D193"/>
      <c r="E193" t="s">
        <v>254</v>
      </c>
    </row>
  </sheetData>
  <autoFilter ref="A1:H190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附件5-分會分配</vt:lpstr>
      <vt:lpstr>工作表4</vt:lpstr>
      <vt:lpstr>工作表1 </vt:lpstr>
      <vt:lpstr>'附件5-分會分配'!Print_Area</vt:lpstr>
      <vt:lpstr>'附件5-分會分配'!Print_Titles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蘇彥諭</dc:creator>
  <cp:lastModifiedBy>陳冠陞</cp:lastModifiedBy>
  <cp:lastPrinted>2021-03-10T06:01:47Z</cp:lastPrinted>
  <dcterms:created xsi:type="dcterms:W3CDTF">2019-12-27T01:13:22Z</dcterms:created>
  <dcterms:modified xsi:type="dcterms:W3CDTF">2021-03-12T00:22:57Z</dcterms:modified>
</cp:coreProperties>
</file>